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2"/>
  </bookViews>
  <sheets>
    <sheet name="Stage 1 Achenkirch" sheetId="1" r:id="rId1"/>
    <sheet name="Rekorde David Horn" sheetId="2" r:id="rId2"/>
    <sheet name="Ranking" sheetId="3" r:id="rId3"/>
  </sheets>
  <definedNames/>
  <calcPr fullCalcOnLoad="1"/>
</workbook>
</file>

<file path=xl/sharedStrings.xml><?xml version="1.0" encoding="utf-8"?>
<sst xmlns="http://schemas.openxmlformats.org/spreadsheetml/2006/main" count="295" uniqueCount="106">
  <si>
    <t>Austrian Grip Champs</t>
  </si>
  <si>
    <t>Finnish Frame Lift</t>
  </si>
  <si>
    <t>Horntop Lift</t>
  </si>
  <si>
    <t>Stub Hold</t>
  </si>
  <si>
    <t>50mm Silarukov Rolling Handle Lift</t>
  </si>
  <si>
    <t>6" Nail unbraced sap</t>
  </si>
  <si>
    <t>Lot</t>
  </si>
  <si>
    <t>Name</t>
  </si>
  <si>
    <t>Sex</t>
  </si>
  <si>
    <t>Land</t>
  </si>
  <si>
    <t>Geburts- datum</t>
  </si>
  <si>
    <t>Klasse</t>
  </si>
  <si>
    <t>Körper- gewicht</t>
  </si>
  <si>
    <t>Punkte gesamt</t>
  </si>
  <si>
    <t>Platzierung gesamt</t>
  </si>
  <si>
    <t>Versuch 1</t>
  </si>
  <si>
    <t>Versuch 2</t>
  </si>
  <si>
    <t>Versuch 3</t>
  </si>
  <si>
    <t>Versuch 4</t>
  </si>
  <si>
    <t>Bester Versuch</t>
  </si>
  <si>
    <t>Platz</t>
  </si>
  <si>
    <t>Dennis Eichinger</t>
  </si>
  <si>
    <t>GER</t>
  </si>
  <si>
    <t>84+</t>
  </si>
  <si>
    <t>34,6*</t>
  </si>
  <si>
    <t>72,7*</t>
  </si>
  <si>
    <t>16,04*</t>
  </si>
  <si>
    <t>72,90*</t>
  </si>
  <si>
    <t>Johannes Eichinger</t>
  </si>
  <si>
    <t>AT</t>
  </si>
  <si>
    <t>73,2*</t>
  </si>
  <si>
    <t>16,02*</t>
  </si>
  <si>
    <t>16,03*</t>
  </si>
  <si>
    <t>95*</t>
  </si>
  <si>
    <t>101,125*</t>
  </si>
  <si>
    <t>Fabian Dick</t>
  </si>
  <si>
    <t>28,1*</t>
  </si>
  <si>
    <t>30,2*</t>
  </si>
  <si>
    <t>65,35*</t>
  </si>
  <si>
    <t>16,01*</t>
  </si>
  <si>
    <t>13,02*</t>
  </si>
  <si>
    <t>13,03*</t>
  </si>
  <si>
    <t>85,0*</t>
  </si>
  <si>
    <t>Katharina Maier</t>
  </si>
  <si>
    <t>46,6*</t>
  </si>
  <si>
    <t>41,2*</t>
  </si>
  <si>
    <t>Patricia Luxner</t>
  </si>
  <si>
    <t>120+</t>
  </si>
  <si>
    <t>Jördis Grzonka</t>
  </si>
  <si>
    <t>51,6*</t>
  </si>
  <si>
    <t>Stefan Falke</t>
  </si>
  <si>
    <t>41,6*</t>
  </si>
  <si>
    <t>19,04*</t>
  </si>
  <si>
    <t>102,25*</t>
  </si>
  <si>
    <t>Sabine Wucher-Missalla</t>
  </si>
  <si>
    <t>32,85*</t>
  </si>
  <si>
    <t>33,75*</t>
  </si>
  <si>
    <t>m50</t>
  </si>
  <si>
    <t>SWE</t>
  </si>
  <si>
    <t>Stage 1 - Fitgiant Bundesliga 2023</t>
  </si>
  <si>
    <t>13"</t>
  </si>
  <si>
    <t>10"</t>
  </si>
  <si>
    <t>4k, 7k, 10k, 13k 16k, 19k, 21k</t>
  </si>
  <si>
    <t>4"</t>
  </si>
  <si>
    <t>time</t>
  </si>
  <si>
    <t>one 6" nail</t>
  </si>
  <si>
    <t>NAL 2018</t>
  </si>
  <si>
    <t>Achenkrich</t>
  </si>
  <si>
    <t>Disziplin</t>
  </si>
  <si>
    <t>Körperwegicht</t>
  </si>
  <si>
    <t>Versuche</t>
  </si>
  <si>
    <t>Bemerkung</t>
  </si>
  <si>
    <t>Finnish Frame lift</t>
  </si>
  <si>
    <t>Davide Horne</t>
  </si>
  <si>
    <t>Sefan Falke</t>
  </si>
  <si>
    <t>Achenkirch</t>
  </si>
  <si>
    <r>
      <t>PB</t>
    </r>
    <r>
      <rPr>
        <sz val="11"/>
        <color indexed="8"/>
        <rFont val="Calibri"/>
        <family val="2"/>
      </rPr>
      <t xml:space="preserve"> =&gt;</t>
    </r>
  </si>
  <si>
    <t>Persönliche Besteleistung</t>
  </si>
  <si>
    <r>
      <t>m. K.</t>
    </r>
    <r>
      <rPr>
        <sz val="11"/>
        <color indexed="8"/>
        <rFont val="Calibri"/>
        <family val="2"/>
      </rPr>
      <t xml:space="preserve"> =&gt;</t>
    </r>
  </si>
  <si>
    <t>Mit Körperkontakt</t>
  </si>
  <si>
    <t>WR =&gt;</t>
  </si>
  <si>
    <t>World Record</t>
  </si>
  <si>
    <t>Overall</t>
  </si>
  <si>
    <t>Class</t>
  </si>
  <si>
    <t>Points</t>
  </si>
  <si>
    <t>Women</t>
  </si>
  <si>
    <t>Men Master</t>
  </si>
  <si>
    <t>Johannes Eichiner</t>
  </si>
  <si>
    <t>Women Master</t>
  </si>
  <si>
    <t>Men 105</t>
  </si>
  <si>
    <t>Event 1</t>
  </si>
  <si>
    <t>kg</t>
  </si>
  <si>
    <t>Event 2</t>
  </si>
  <si>
    <t>Horntop lift</t>
  </si>
  <si>
    <t>Event 5</t>
  </si>
  <si>
    <t>sec</t>
  </si>
  <si>
    <t>Stefan Fake</t>
  </si>
  <si>
    <t>PB</t>
  </si>
  <si>
    <t>Joahnnes Eichinger</t>
  </si>
  <si>
    <t>WR</t>
  </si>
  <si>
    <t>m.K.</t>
  </si>
  <si>
    <t>42kg Nail m.K.</t>
  </si>
  <si>
    <t>Event 3</t>
  </si>
  <si>
    <t>Stub hold</t>
  </si>
  <si>
    <t>Event 4</t>
  </si>
  <si>
    <t>PB/WR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</si>
</sst>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0.0"/>
    <numFmt numFmtId="168" formatCode="DD/MMM/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3"/>
      <color indexed="63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3"/>
      <color indexed="10"/>
      <name val="Arial"/>
      <family val="2"/>
    </font>
    <font>
      <b/>
      <sz val="11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inden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center" wrapText="1"/>
    </xf>
    <xf numFmtId="164" fontId="0" fillId="4" borderId="6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wrapText="1" indent="1"/>
    </xf>
    <xf numFmtId="164" fontId="0" fillId="0" borderId="7" xfId="0" applyFont="1" applyBorder="1" applyAlignment="1">
      <alignment horizontal="left" indent="1"/>
    </xf>
    <xf numFmtId="164" fontId="0" fillId="0" borderId="3" xfId="0" applyFont="1" applyBorder="1" applyAlignment="1">
      <alignment horizontal="left" indent="1"/>
    </xf>
    <xf numFmtId="164" fontId="0" fillId="4" borderId="6" xfId="0" applyFont="1" applyFill="1" applyBorder="1" applyAlignment="1">
      <alignment horizontal="center" wrapText="1"/>
    </xf>
    <xf numFmtId="164" fontId="4" fillId="5" borderId="8" xfId="0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vertical="center"/>
    </xf>
    <xf numFmtId="164" fontId="0" fillId="6" borderId="9" xfId="0" applyFill="1" applyBorder="1" applyAlignment="1">
      <alignment horizontal="left" vertical="center" indent="1"/>
    </xf>
    <xf numFmtId="164" fontId="0" fillId="5" borderId="9" xfId="0" applyFont="1" applyFill="1" applyBorder="1" applyAlignment="1">
      <alignment horizontal="left" vertical="center" indent="1"/>
    </xf>
    <xf numFmtId="165" fontId="0" fillId="5" borderId="9" xfId="0" applyNumberForma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6" fontId="0" fillId="5" borderId="10" xfId="0" applyNumberFormat="1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6" fillId="5" borderId="12" xfId="0" applyFont="1" applyFill="1" applyBorder="1" applyAlignment="1">
      <alignment horizontal="center" vertical="center"/>
    </xf>
    <xf numFmtId="164" fontId="0" fillId="5" borderId="12" xfId="0" applyFill="1" applyBorder="1" applyAlignment="1">
      <alignment horizontal="center" vertical="center"/>
    </xf>
    <xf numFmtId="164" fontId="0" fillId="5" borderId="9" xfId="0" applyFill="1" applyBorder="1" applyAlignment="1">
      <alignment horizontal="center" vertical="center"/>
    </xf>
    <xf numFmtId="164" fontId="0" fillId="7" borderId="9" xfId="0" applyFill="1" applyBorder="1" applyAlignment="1">
      <alignment horizontal="center" vertical="center"/>
    </xf>
    <xf numFmtId="164" fontId="7" fillId="8" borderId="13" xfId="0" applyFont="1" applyFill="1" applyBorder="1" applyAlignment="1">
      <alignment horizontal="center" vertical="center"/>
    </xf>
    <xf numFmtId="164" fontId="8" fillId="4" borderId="11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4" fontId="4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 vertical="center"/>
    </xf>
    <xf numFmtId="164" fontId="0" fillId="0" borderId="9" xfId="0" applyFont="1" applyBorder="1" applyAlignment="1">
      <alignment horizontal="left" vertical="center" indent="1"/>
    </xf>
    <xf numFmtId="165" fontId="0" fillId="0" borderId="9" xfId="0" applyNumberFormat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4" borderId="11" xfId="0" applyFill="1" applyBorder="1" applyAlignment="1">
      <alignment horizontal="center" vertical="center"/>
    </xf>
    <xf numFmtId="167" fontId="0" fillId="4" borderId="12" xfId="0" applyNumberForma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7" fontId="0" fillId="5" borderId="12" xfId="0" applyNumberForma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6" fontId="0" fillId="5" borderId="9" xfId="0" applyNumberFormat="1" applyFill="1" applyBorder="1" applyAlignment="1">
      <alignment horizontal="center" vertical="center"/>
    </xf>
    <xf numFmtId="164" fontId="0" fillId="9" borderId="9" xfId="0" applyFill="1" applyBorder="1" applyAlignment="1">
      <alignment horizontal="left" vertical="center" indent="1"/>
    </xf>
    <xf numFmtId="166" fontId="0" fillId="0" borderId="10" xfId="0" applyNumberFormat="1" applyFill="1" applyBorder="1" applyAlignment="1">
      <alignment horizontal="center" vertical="center"/>
    </xf>
    <xf numFmtId="164" fontId="0" fillId="4" borderId="12" xfId="0" applyFill="1" applyBorder="1" applyAlignment="1">
      <alignment horizontal="center" vertical="center"/>
    </xf>
    <xf numFmtId="164" fontId="0" fillId="4" borderId="9" xfId="0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 vertical="center"/>
    </xf>
    <xf numFmtId="164" fontId="0" fillId="5" borderId="0" xfId="0" applyFont="1" applyFill="1" applyAlignment="1">
      <alignment horizontal="center" vertical="center"/>
    </xf>
    <xf numFmtId="164" fontId="0" fillId="5" borderId="9" xfId="0" applyFill="1" applyBorder="1" applyAlignment="1">
      <alignment/>
    </xf>
    <xf numFmtId="167" fontId="0" fillId="4" borderId="9" xfId="0" applyNumberFormat="1" applyFill="1" applyBorder="1" applyAlignment="1">
      <alignment horizontal="center" vertical="center"/>
    </xf>
    <xf numFmtId="166" fontId="0" fillId="5" borderId="12" xfId="0" applyNumberFormat="1" applyFill="1" applyBorder="1" applyAlignment="1">
      <alignment horizontal="center" vertical="center"/>
    </xf>
    <xf numFmtId="164" fontId="5" fillId="4" borderId="9" xfId="0" applyFont="1" applyFill="1" applyBorder="1" applyAlignment="1">
      <alignment vertical="center"/>
    </xf>
    <xf numFmtId="164" fontId="0" fillId="4" borderId="8" xfId="0" applyFill="1" applyBorder="1" applyAlignment="1">
      <alignment horizontal="center" vertical="center"/>
    </xf>
    <xf numFmtId="164" fontId="0" fillId="4" borderId="14" xfId="0" applyFill="1" applyBorder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4" fontId="0" fillId="5" borderId="8" xfId="0" applyFill="1" applyBorder="1" applyAlignment="1">
      <alignment horizontal="center" vertical="center"/>
    </xf>
    <xf numFmtId="164" fontId="0" fillId="5" borderId="14" xfId="0" applyFill="1" applyBorder="1" applyAlignment="1">
      <alignment horizontal="center" vertical="center"/>
    </xf>
    <xf numFmtId="164" fontId="9" fillId="0" borderId="9" xfId="0" applyFont="1" applyFill="1" applyBorder="1" applyAlignment="1">
      <alignment vertical="center"/>
    </xf>
    <xf numFmtId="164" fontId="0" fillId="0" borderId="10" xfId="0" applyFill="1" applyBorder="1" applyAlignment="1">
      <alignment horizontal="center" vertical="center"/>
    </xf>
    <xf numFmtId="164" fontId="9" fillId="5" borderId="9" xfId="0" applyFont="1" applyFill="1" applyBorder="1" applyAlignment="1">
      <alignment/>
    </xf>
    <xf numFmtId="164" fontId="5" fillId="5" borderId="9" xfId="0" applyFont="1" applyFill="1" applyBorder="1" applyAlignment="1">
      <alignment/>
    </xf>
    <xf numFmtId="164" fontId="5" fillId="0" borderId="9" xfId="0" applyFont="1" applyFill="1" applyBorder="1" applyAlignment="1">
      <alignment vertical="center"/>
    </xf>
    <xf numFmtId="164" fontId="0" fillId="10" borderId="9" xfId="0" applyFill="1" applyBorder="1" applyAlignment="1">
      <alignment horizontal="left" vertical="center" indent="1"/>
    </xf>
    <xf numFmtId="164" fontId="0" fillId="5" borderId="15" xfId="0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4" fontId="2" fillId="3" borderId="16" xfId="0" applyFont="1" applyFill="1" applyBorder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0" fillId="0" borderId="0" xfId="0" applyFont="1" applyAlignment="1">
      <alignment/>
    </xf>
    <xf numFmtId="164" fontId="0" fillId="10" borderId="9" xfId="0" applyFont="1" applyFill="1" applyBorder="1" applyAlignment="1">
      <alignment horizontal="center"/>
    </xf>
    <xf numFmtId="164" fontId="0" fillId="10" borderId="10" xfId="0" applyFont="1" applyFill="1" applyBorder="1" applyAlignment="1">
      <alignment horizontal="center"/>
    </xf>
    <xf numFmtId="164" fontId="0" fillId="10" borderId="14" xfId="0" applyFont="1" applyFill="1" applyBorder="1" applyAlignment="1">
      <alignment horizontal="center" wrapText="1"/>
    </xf>
    <xf numFmtId="164" fontId="0" fillId="0" borderId="9" xfId="0" applyBorder="1" applyAlignment="1">
      <alignment/>
    </xf>
    <xf numFmtId="164" fontId="0" fillId="0" borderId="14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9" xfId="0" applyBorder="1" applyAlignment="1">
      <alignment/>
    </xf>
    <xf numFmtId="164" fontId="0" fillId="11" borderId="9" xfId="0" applyFont="1" applyFill="1" applyBorder="1" applyAlignment="1">
      <alignment/>
    </xf>
    <xf numFmtId="166" fontId="0" fillId="11" borderId="9" xfId="0" applyNumberFormat="1" applyFill="1" applyBorder="1" applyAlignment="1">
      <alignment horizontal="left"/>
    </xf>
    <xf numFmtId="166" fontId="0" fillId="0" borderId="9" xfId="0" applyNumberFormat="1" applyBorder="1" applyAlignment="1">
      <alignment horizontal="left"/>
    </xf>
    <xf numFmtId="166" fontId="0" fillId="4" borderId="9" xfId="0" applyNumberFormat="1" applyFill="1" applyBorder="1" applyAlignment="1">
      <alignment horizontal="left"/>
    </xf>
    <xf numFmtId="164" fontId="0" fillId="0" borderId="9" xfId="0" applyBorder="1" applyAlignment="1">
      <alignment horizontal="left"/>
    </xf>
    <xf numFmtId="164" fontId="0" fillId="4" borderId="9" xfId="0" applyFill="1" applyBorder="1" applyAlignment="1">
      <alignment horizontal="left"/>
    </xf>
    <xf numFmtId="164" fontId="0" fillId="10" borderId="0" xfId="0" applyFont="1" applyFill="1" applyAlignment="1">
      <alignment/>
    </xf>
    <xf numFmtId="164" fontId="0" fillId="10" borderId="0" xfId="0" applyFill="1" applyAlignment="1">
      <alignment/>
    </xf>
    <xf numFmtId="168" fontId="0" fillId="10" borderId="0" xfId="0" applyNumberFormat="1" applyFont="1" applyFill="1" applyBorder="1" applyAlignment="1">
      <alignment horizontal="left"/>
    </xf>
    <xf numFmtId="164" fontId="10" fillId="10" borderId="0" xfId="0" applyFont="1" applyFill="1" applyAlignment="1">
      <alignment horizontal="right"/>
    </xf>
    <xf numFmtId="164" fontId="10" fillId="10" borderId="0" xfId="0" applyFont="1" applyFill="1" applyAlignment="1">
      <alignment/>
    </xf>
    <xf numFmtId="164" fontId="10" fillId="7" borderId="0" xfId="0" applyFont="1" applyFill="1" applyAlignment="1">
      <alignment horizontal="right"/>
    </xf>
    <xf numFmtId="164" fontId="0" fillId="7" borderId="0" xfId="0" applyFont="1" applyFill="1" applyAlignment="1">
      <alignment/>
    </xf>
    <xf numFmtId="164" fontId="0" fillId="12" borderId="0" xfId="0" applyFill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12" borderId="0" xfId="0" applyFill="1" applyAlignment="1">
      <alignment horizontal="center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4" fontId="0" fillId="1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112"/>
  <sheetViews>
    <sheetView zoomScale="85" zoomScaleNormal="85" workbookViewId="0" topLeftCell="A1">
      <selection activeCell="B10" sqref="B10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0" style="0" hidden="1" customWidth="1"/>
    <col min="5" max="6" width="0" style="1" hidden="1" customWidth="1"/>
    <col min="7" max="7" width="7.00390625" style="1" customWidth="1"/>
    <col min="8" max="8" width="8.00390625" style="2" customWidth="1"/>
    <col min="9" max="9" width="9.8515625" style="2" customWidth="1"/>
    <col min="10" max="13" width="11.421875" style="1" customWidth="1"/>
    <col min="14" max="14" width="9.8515625" style="0" customWidth="1"/>
    <col min="15" max="15" width="8.28125" style="0" customWidth="1"/>
    <col min="16" max="19" width="11.421875" style="0" customWidth="1"/>
    <col min="20" max="20" width="9.00390625" style="0" customWidth="1"/>
    <col min="21" max="21" width="9.28125" style="0" customWidth="1"/>
    <col min="22" max="26" width="11.421875" style="0" customWidth="1"/>
    <col min="27" max="27" width="9.28125" style="0" customWidth="1"/>
    <col min="28" max="34" width="11.421875" style="0" customWidth="1"/>
    <col min="35" max="35" width="5.00390625" style="0" customWidth="1"/>
    <col min="36" max="36" width="4.7109375" style="0" customWidth="1"/>
    <col min="37" max="37" width="5.00390625" style="0" customWidth="1"/>
    <col min="38" max="43" width="11.421875" style="0" customWidth="1"/>
    <col min="46" max="47" width="0" style="2" hidden="1" customWidth="1"/>
    <col min="48" max="71" width="11.421875" style="2" customWidth="1"/>
  </cols>
  <sheetData>
    <row r="1" spans="1:71" s="6" customFormat="1" ht="18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3" t="s">
        <v>1</v>
      </c>
      <c r="K1" s="3"/>
      <c r="L1" s="3"/>
      <c r="M1" s="3"/>
      <c r="N1" s="3"/>
      <c r="O1" s="3"/>
      <c r="P1" s="3" t="s">
        <v>2</v>
      </c>
      <c r="Q1" s="3"/>
      <c r="R1" s="3"/>
      <c r="S1" s="3"/>
      <c r="T1" s="3"/>
      <c r="U1" s="3"/>
      <c r="V1" s="3" t="s">
        <v>3</v>
      </c>
      <c r="W1" s="3"/>
      <c r="X1" s="3"/>
      <c r="Y1" s="3"/>
      <c r="Z1" s="3"/>
      <c r="AA1" s="3"/>
      <c r="AB1" s="3" t="s">
        <v>4</v>
      </c>
      <c r="AC1" s="3"/>
      <c r="AD1" s="3"/>
      <c r="AE1" s="3"/>
      <c r="AF1" s="3"/>
      <c r="AG1" s="3"/>
      <c r="AH1" s="3" t="s">
        <v>5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47" ht="30" customHeight="1">
      <c r="A2" s="7" t="s">
        <v>6</v>
      </c>
      <c r="B2" s="8" t="s">
        <v>7</v>
      </c>
      <c r="C2" s="8" t="s">
        <v>8</v>
      </c>
      <c r="D2" s="8" t="s">
        <v>9</v>
      </c>
      <c r="E2" s="9" t="s">
        <v>10</v>
      </c>
      <c r="F2" s="10" t="s">
        <v>11</v>
      </c>
      <c r="G2" s="10" t="s">
        <v>12</v>
      </c>
      <c r="H2" s="11" t="s">
        <v>13</v>
      </c>
      <c r="I2" s="12" t="s">
        <v>14</v>
      </c>
      <c r="J2" s="13" t="s">
        <v>15</v>
      </c>
      <c r="K2" s="14" t="s">
        <v>16</v>
      </c>
      <c r="L2" s="14" t="s">
        <v>17</v>
      </c>
      <c r="M2" s="14" t="s">
        <v>18</v>
      </c>
      <c r="N2" s="15" t="s">
        <v>19</v>
      </c>
      <c r="O2" s="16" t="s">
        <v>20</v>
      </c>
      <c r="P2" s="17" t="s">
        <v>15</v>
      </c>
      <c r="Q2" s="8" t="s">
        <v>16</v>
      </c>
      <c r="R2" s="8" t="s">
        <v>17</v>
      </c>
      <c r="S2" s="8" t="s">
        <v>18</v>
      </c>
      <c r="T2" s="15" t="s">
        <v>19</v>
      </c>
      <c r="U2" s="16" t="s">
        <v>20</v>
      </c>
      <c r="V2" s="17" t="s">
        <v>15</v>
      </c>
      <c r="W2" s="8" t="s">
        <v>16</v>
      </c>
      <c r="X2" s="8" t="s">
        <v>17</v>
      </c>
      <c r="Y2" s="8" t="s">
        <v>18</v>
      </c>
      <c r="Z2" s="15" t="s">
        <v>19</v>
      </c>
      <c r="AA2" s="16" t="s">
        <v>20</v>
      </c>
      <c r="AB2" s="17" t="s">
        <v>15</v>
      </c>
      <c r="AC2" s="8" t="s">
        <v>16</v>
      </c>
      <c r="AD2" s="8" t="s">
        <v>17</v>
      </c>
      <c r="AE2" s="8" t="s">
        <v>18</v>
      </c>
      <c r="AF2" s="15" t="s">
        <v>19</v>
      </c>
      <c r="AG2" s="16" t="s">
        <v>20</v>
      </c>
      <c r="AH2" s="17" t="s">
        <v>15</v>
      </c>
      <c r="AI2" s="8" t="s">
        <v>16</v>
      </c>
      <c r="AJ2" s="8" t="s">
        <v>17</v>
      </c>
      <c r="AK2" s="8" t="s">
        <v>18</v>
      </c>
      <c r="AL2" s="15" t="s">
        <v>19</v>
      </c>
      <c r="AM2" s="16" t="s">
        <v>20</v>
      </c>
      <c r="AN2" s="17" t="s">
        <v>15</v>
      </c>
      <c r="AO2" s="8" t="s">
        <v>16</v>
      </c>
      <c r="AP2" s="8" t="s">
        <v>17</v>
      </c>
      <c r="AQ2" s="8" t="s">
        <v>18</v>
      </c>
      <c r="AR2" s="15" t="s">
        <v>19</v>
      </c>
      <c r="AS2" s="16" t="s">
        <v>20</v>
      </c>
      <c r="AT2" s="18" t="s">
        <v>13</v>
      </c>
      <c r="AU2" s="12" t="s">
        <v>14</v>
      </c>
    </row>
    <row r="3" spans="1:71" s="33" customFormat="1" ht="18.75" customHeight="1">
      <c r="A3" s="19">
        <v>1</v>
      </c>
      <c r="B3" s="20" t="s">
        <v>21</v>
      </c>
      <c r="C3" s="21"/>
      <c r="D3" s="22" t="s">
        <v>22</v>
      </c>
      <c r="E3" s="23"/>
      <c r="F3" s="24" t="s">
        <v>23</v>
      </c>
      <c r="G3" s="25">
        <v>90.15</v>
      </c>
      <c r="H3" s="26">
        <f aca="true" t="shared" si="0" ref="H3:H26">SUM(O3,U3,AM3,AA3,AG3,AS3)</f>
        <v>12</v>
      </c>
      <c r="I3" s="27">
        <f>RANK(H3,$H$3:$H$26,1)</f>
        <v>3</v>
      </c>
      <c r="J3" s="28">
        <v>27</v>
      </c>
      <c r="K3" s="29">
        <v>30.2</v>
      </c>
      <c r="L3" s="29">
        <v>32.2</v>
      </c>
      <c r="M3" s="29" t="s">
        <v>24</v>
      </c>
      <c r="N3" s="30">
        <f aca="true" t="shared" si="1" ref="N3:N9">MAX(J3:M3)</f>
        <v>32.2</v>
      </c>
      <c r="O3" s="31">
        <f aca="true" t="shared" si="2" ref="O3:O26">RANK(N3,$N$3:$N$26)</f>
        <v>3</v>
      </c>
      <c r="P3" s="28">
        <v>65.35</v>
      </c>
      <c r="Q3" s="29">
        <v>70.45</v>
      </c>
      <c r="R3" s="29" t="s">
        <v>25</v>
      </c>
      <c r="S3" s="29">
        <v>75.95</v>
      </c>
      <c r="T3" s="30">
        <f aca="true" t="shared" si="3" ref="T3:T9">MAX(P3:S3)</f>
        <v>75.95</v>
      </c>
      <c r="U3" s="31">
        <f aca="true" t="shared" si="4" ref="U3:U26">RANK(T3,$T$3:$T$26)</f>
        <v>1</v>
      </c>
      <c r="V3" s="28" t="s">
        <v>26</v>
      </c>
      <c r="W3" s="29">
        <v>16.05</v>
      </c>
      <c r="X3" s="29">
        <v>16.05</v>
      </c>
      <c r="Y3" s="29" t="s">
        <v>26</v>
      </c>
      <c r="Z3" s="30">
        <f aca="true" t="shared" si="5" ref="Z3:Z9">MAX(V3:Y3)</f>
        <v>16.05</v>
      </c>
      <c r="AA3" s="31">
        <f aca="true" t="shared" si="6" ref="AA3:AA26">RANK(Z3,$Z$3:$Z$26)</f>
        <v>2</v>
      </c>
      <c r="AB3" s="28">
        <v>66.05</v>
      </c>
      <c r="AC3" s="29">
        <v>70.55</v>
      </c>
      <c r="AD3" s="29" t="s">
        <v>27</v>
      </c>
      <c r="AE3" s="29" t="s">
        <v>27</v>
      </c>
      <c r="AF3" s="30">
        <f aca="true" t="shared" si="7" ref="AF3:AF9">MAX(AB3:AE3)</f>
        <v>70.55</v>
      </c>
      <c r="AG3" s="31">
        <f aca="true" t="shared" si="8" ref="AG3:AG26">RANK(AF3,$AF$3:$AF$26)</f>
        <v>4</v>
      </c>
      <c r="AH3" s="28">
        <v>70.29</v>
      </c>
      <c r="AI3" s="29"/>
      <c r="AJ3" s="29"/>
      <c r="AK3" s="29"/>
      <c r="AL3" s="30">
        <f>MAX(AH3:AK3)</f>
        <v>70.29</v>
      </c>
      <c r="AM3" s="31">
        <f>RANK(AL3,$AL$3:$AL$26)</f>
        <v>2</v>
      </c>
      <c r="AN3" s="28"/>
      <c r="AO3" s="29"/>
      <c r="AP3" s="29"/>
      <c r="AQ3" s="29"/>
      <c r="AR3" s="30">
        <f>MAX(AN3:AQ3)</f>
        <v>0</v>
      </c>
      <c r="AS3" s="31">
        <v>0</v>
      </c>
      <c r="AT3" s="26">
        <f>SUM(O3,U3,AA3,AG3,AS3)</f>
        <v>10</v>
      </c>
      <c r="AU3" s="32">
        <f>RANK(AT3,$AT$3:$AT$26,1)</f>
        <v>2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47" ht="12.75">
      <c r="A4" s="34">
        <v>2</v>
      </c>
      <c r="B4" s="35" t="s">
        <v>28</v>
      </c>
      <c r="C4" s="21"/>
      <c r="D4" s="36" t="s">
        <v>29</v>
      </c>
      <c r="E4" s="37"/>
      <c r="F4" s="38">
        <v>84</v>
      </c>
      <c r="G4" s="39">
        <v>128</v>
      </c>
      <c r="H4" s="40">
        <f t="shared" si="0"/>
        <v>11</v>
      </c>
      <c r="I4" s="32">
        <f>RANK(H4,$H$3:$H$26,1)</f>
        <v>2</v>
      </c>
      <c r="J4" s="41">
        <v>30.2</v>
      </c>
      <c r="K4" s="42">
        <v>32.35</v>
      </c>
      <c r="L4" s="42">
        <v>34.35</v>
      </c>
      <c r="M4" s="43">
        <v>35.1</v>
      </c>
      <c r="N4" s="30">
        <f t="shared" si="1"/>
        <v>35.1</v>
      </c>
      <c r="O4" s="31">
        <f t="shared" si="2"/>
        <v>2</v>
      </c>
      <c r="P4" s="44">
        <v>67.85</v>
      </c>
      <c r="Q4" s="42">
        <v>70.7</v>
      </c>
      <c r="R4" s="45" t="s">
        <v>30</v>
      </c>
      <c r="S4" s="45">
        <v>75.15</v>
      </c>
      <c r="T4" s="30">
        <f t="shared" si="3"/>
        <v>75.15</v>
      </c>
      <c r="U4" s="31">
        <f t="shared" si="4"/>
        <v>2</v>
      </c>
      <c r="V4" s="44" t="s">
        <v>31</v>
      </c>
      <c r="W4" s="1">
        <v>16.05</v>
      </c>
      <c r="X4" s="45" t="s">
        <v>32</v>
      </c>
      <c r="Y4" s="45" t="s">
        <v>26</v>
      </c>
      <c r="Z4" s="30">
        <f t="shared" si="5"/>
        <v>16.05</v>
      </c>
      <c r="AA4" s="31">
        <f t="shared" si="6"/>
        <v>2</v>
      </c>
      <c r="AB4" s="46">
        <v>90</v>
      </c>
      <c r="AC4" s="42" t="s">
        <v>33</v>
      </c>
      <c r="AD4" s="45" t="s">
        <v>34</v>
      </c>
      <c r="AE4" s="45" t="s">
        <v>34</v>
      </c>
      <c r="AF4" s="30">
        <f t="shared" si="7"/>
        <v>90</v>
      </c>
      <c r="AG4" s="31">
        <f t="shared" si="8"/>
        <v>2</v>
      </c>
      <c r="AH4" s="44">
        <v>60.46</v>
      </c>
      <c r="AI4" s="45"/>
      <c r="AJ4" s="45"/>
      <c r="AK4" s="45"/>
      <c r="AL4" s="30">
        <f aca="true" t="shared" si="9" ref="AL4:AL26">MAX(AH4:AK4)</f>
        <v>60.46</v>
      </c>
      <c r="AM4" s="31">
        <f aca="true" t="shared" si="10" ref="AM4:AM26">RANK(AL4,$AL$3:$AL$26)</f>
        <v>3</v>
      </c>
      <c r="AN4" s="44"/>
      <c r="AO4" s="45"/>
      <c r="AP4" s="45"/>
      <c r="AQ4" s="45"/>
      <c r="AR4" s="30">
        <f>MAX(AN4:AQ4)</f>
        <v>0</v>
      </c>
      <c r="AS4" s="31">
        <v>0</v>
      </c>
      <c r="AT4" s="26">
        <f>SUM(O4,U4,AA4,AG4,AS4)</f>
        <v>8</v>
      </c>
      <c r="AU4" s="32">
        <f>RANK(AT4,$AT$3:$AT$26,1)</f>
        <v>1</v>
      </c>
    </row>
    <row r="5" spans="1:71" s="33" customFormat="1" ht="12.75">
      <c r="A5" s="19">
        <v>3</v>
      </c>
      <c r="B5" s="20" t="s">
        <v>35</v>
      </c>
      <c r="C5" s="21"/>
      <c r="D5" s="22" t="s">
        <v>22</v>
      </c>
      <c r="E5" s="23"/>
      <c r="F5" s="24">
        <v>84</v>
      </c>
      <c r="G5" s="25">
        <v>126.85</v>
      </c>
      <c r="H5" s="26">
        <f t="shared" si="0"/>
        <v>20</v>
      </c>
      <c r="I5" s="32">
        <f aca="true" t="shared" si="11" ref="I5:I26">RANK(H5,$H$3:$H$26,1)</f>
        <v>4</v>
      </c>
      <c r="J5" s="47">
        <v>25</v>
      </c>
      <c r="K5" s="48" t="s">
        <v>36</v>
      </c>
      <c r="L5" s="48">
        <v>28.1</v>
      </c>
      <c r="M5" s="48" t="s">
        <v>37</v>
      </c>
      <c r="N5" s="30">
        <f t="shared" si="1"/>
        <v>28.1</v>
      </c>
      <c r="O5" s="31">
        <f t="shared" si="2"/>
        <v>4</v>
      </c>
      <c r="P5" s="28">
        <v>60.35</v>
      </c>
      <c r="Q5" s="29" t="s">
        <v>38</v>
      </c>
      <c r="R5" s="29" t="s">
        <v>38</v>
      </c>
      <c r="S5" s="29" t="s">
        <v>30</v>
      </c>
      <c r="T5" s="30">
        <f t="shared" si="3"/>
        <v>60.35</v>
      </c>
      <c r="U5" s="31">
        <f t="shared" si="4"/>
        <v>4</v>
      </c>
      <c r="V5" s="28" t="s">
        <v>39</v>
      </c>
      <c r="W5" s="29" t="s">
        <v>40</v>
      </c>
      <c r="X5" s="29" t="s">
        <v>41</v>
      </c>
      <c r="Y5" s="29">
        <v>13.08</v>
      </c>
      <c r="Z5" s="30">
        <f t="shared" si="5"/>
        <v>13.08</v>
      </c>
      <c r="AA5" s="31">
        <f t="shared" si="6"/>
        <v>5</v>
      </c>
      <c r="AB5" s="28">
        <v>70.55</v>
      </c>
      <c r="AC5" s="49">
        <v>75</v>
      </c>
      <c r="AD5" s="49" t="s">
        <v>42</v>
      </c>
      <c r="AE5" s="49" t="s">
        <v>42</v>
      </c>
      <c r="AF5" s="30">
        <f t="shared" si="7"/>
        <v>75</v>
      </c>
      <c r="AG5" s="31">
        <f t="shared" si="8"/>
        <v>3</v>
      </c>
      <c r="AH5" s="28">
        <v>50.128</v>
      </c>
      <c r="AI5" s="29"/>
      <c r="AJ5" s="29"/>
      <c r="AK5" s="29"/>
      <c r="AL5" s="30">
        <f t="shared" si="9"/>
        <v>50.128</v>
      </c>
      <c r="AM5" s="31">
        <f t="shared" si="10"/>
        <v>4</v>
      </c>
      <c r="AN5" s="28"/>
      <c r="AO5" s="29"/>
      <c r="AP5" s="29"/>
      <c r="AQ5" s="29"/>
      <c r="AR5" s="30">
        <f>MAX(AN5:AQ5)</f>
        <v>0</v>
      </c>
      <c r="AS5" s="31">
        <v>0</v>
      </c>
      <c r="AT5" s="26">
        <f>SUM(O5,U5,AA5,AG5,AS5)</f>
        <v>16</v>
      </c>
      <c r="AU5" s="32">
        <f>RANK(AT5,$AT$3:$AT$26,1)</f>
        <v>3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3" customFormat="1" ht="18.75" customHeight="1">
      <c r="A6" s="34">
        <v>4</v>
      </c>
      <c r="B6" s="35" t="s">
        <v>43</v>
      </c>
      <c r="C6" s="50"/>
      <c r="D6" s="22" t="s">
        <v>22</v>
      </c>
      <c r="E6" s="23"/>
      <c r="F6" s="24">
        <v>15</v>
      </c>
      <c r="G6" s="51">
        <v>75.55</v>
      </c>
      <c r="H6" s="40">
        <f t="shared" si="0"/>
        <v>35</v>
      </c>
      <c r="I6" s="32">
        <f>RANK(H6,$H$3:$H$26,1)</f>
        <v>7</v>
      </c>
      <c r="J6" s="52">
        <v>13.7</v>
      </c>
      <c r="K6" s="53">
        <v>15.15</v>
      </c>
      <c r="L6" s="53">
        <v>16.7</v>
      </c>
      <c r="M6" s="53">
        <v>17.4</v>
      </c>
      <c r="N6" s="30">
        <f t="shared" si="1"/>
        <v>17.4</v>
      </c>
      <c r="O6" s="31">
        <f t="shared" si="2"/>
        <v>7</v>
      </c>
      <c r="P6" s="52">
        <v>32.85</v>
      </c>
      <c r="Q6" s="54">
        <v>38.1</v>
      </c>
      <c r="R6" s="54">
        <v>41.6</v>
      </c>
      <c r="S6" s="53" t="s">
        <v>44</v>
      </c>
      <c r="T6" s="30">
        <f t="shared" si="3"/>
        <v>41.6</v>
      </c>
      <c r="U6" s="31">
        <f t="shared" si="4"/>
        <v>7</v>
      </c>
      <c r="V6" s="52">
        <v>7.3</v>
      </c>
      <c r="W6" s="53"/>
      <c r="X6" s="53"/>
      <c r="Y6" s="53"/>
      <c r="Z6" s="30">
        <f t="shared" si="5"/>
        <v>7.3</v>
      </c>
      <c r="AA6" s="31">
        <f t="shared" si="6"/>
        <v>7</v>
      </c>
      <c r="AB6" s="52">
        <v>33.75</v>
      </c>
      <c r="AC6" s="53">
        <v>38.75</v>
      </c>
      <c r="AD6" s="53" t="s">
        <v>45</v>
      </c>
      <c r="AE6" s="53" t="s">
        <v>45</v>
      </c>
      <c r="AF6" s="30">
        <f t="shared" si="7"/>
        <v>38.75</v>
      </c>
      <c r="AG6" s="31">
        <f t="shared" si="8"/>
        <v>7</v>
      </c>
      <c r="AH6" s="44">
        <v>20.25</v>
      </c>
      <c r="AI6" s="45"/>
      <c r="AJ6" s="45"/>
      <c r="AK6" s="45"/>
      <c r="AL6" s="30">
        <f t="shared" si="9"/>
        <v>20.25</v>
      </c>
      <c r="AM6" s="31">
        <f t="shared" si="10"/>
        <v>7</v>
      </c>
      <c r="AN6" s="44"/>
      <c r="AO6" s="45"/>
      <c r="AP6" s="45"/>
      <c r="AQ6" s="45"/>
      <c r="AR6" s="30">
        <f aca="true" t="shared" si="12" ref="AR6:AR20">MAX(AN6:AQ6)</f>
        <v>0</v>
      </c>
      <c r="AS6" s="31">
        <v>0</v>
      </c>
      <c r="AT6" s="26"/>
      <c r="AU6" s="3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33" customFormat="1" ht="18.75" customHeight="1">
      <c r="A7" s="19">
        <v>5</v>
      </c>
      <c r="B7" s="20" t="s">
        <v>46</v>
      </c>
      <c r="C7" s="50"/>
      <c r="D7" s="22" t="s">
        <v>22</v>
      </c>
      <c r="E7" s="37"/>
      <c r="F7" s="38" t="s">
        <v>47</v>
      </c>
      <c r="G7" s="25">
        <v>97.1</v>
      </c>
      <c r="H7" s="26">
        <f t="shared" si="0"/>
        <v>25</v>
      </c>
      <c r="I7" s="32">
        <f t="shared" si="11"/>
        <v>5</v>
      </c>
      <c r="J7" s="28">
        <v>20.1</v>
      </c>
      <c r="K7" s="48">
        <v>25</v>
      </c>
      <c r="L7" s="48">
        <v>27</v>
      </c>
      <c r="M7" s="48">
        <v>28.1</v>
      </c>
      <c r="N7" s="30">
        <f t="shared" si="1"/>
        <v>28.1</v>
      </c>
      <c r="O7" s="31">
        <f t="shared" si="2"/>
        <v>4</v>
      </c>
      <c r="P7" s="28">
        <v>35.4</v>
      </c>
      <c r="Q7" s="49">
        <v>41.1</v>
      </c>
      <c r="R7" s="49">
        <v>44.1</v>
      </c>
      <c r="S7" s="29">
        <v>47.1</v>
      </c>
      <c r="T7" s="30">
        <f t="shared" si="3"/>
        <v>47.1</v>
      </c>
      <c r="U7" s="31">
        <f t="shared" si="4"/>
        <v>6</v>
      </c>
      <c r="V7" s="28" t="s">
        <v>39</v>
      </c>
      <c r="W7" s="55" t="s">
        <v>39</v>
      </c>
      <c r="X7" s="29">
        <v>13.14</v>
      </c>
      <c r="Y7" s="29"/>
      <c r="Z7" s="30">
        <f t="shared" si="5"/>
        <v>13.14</v>
      </c>
      <c r="AA7" s="31">
        <f t="shared" si="6"/>
        <v>4</v>
      </c>
      <c r="AB7" s="28">
        <v>42.45</v>
      </c>
      <c r="AC7" s="29">
        <v>49.15</v>
      </c>
      <c r="AD7" s="29">
        <v>51.15</v>
      </c>
      <c r="AE7" s="29">
        <v>53.65</v>
      </c>
      <c r="AF7" s="30">
        <f t="shared" si="7"/>
        <v>53.65</v>
      </c>
      <c r="AG7" s="31">
        <f t="shared" si="8"/>
        <v>5</v>
      </c>
      <c r="AH7" s="28">
        <v>30.76</v>
      </c>
      <c r="AI7" s="29"/>
      <c r="AJ7" s="29"/>
      <c r="AK7" s="29"/>
      <c r="AL7" s="30">
        <f t="shared" si="9"/>
        <v>30.76</v>
      </c>
      <c r="AM7" s="31">
        <f t="shared" si="10"/>
        <v>6</v>
      </c>
      <c r="AN7" s="28"/>
      <c r="AO7" s="29"/>
      <c r="AP7" s="29"/>
      <c r="AQ7" s="29"/>
      <c r="AR7" s="30">
        <f t="shared" si="12"/>
        <v>0</v>
      </c>
      <c r="AS7" s="31">
        <v>0</v>
      </c>
      <c r="AT7" s="26"/>
      <c r="AU7" s="3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33" customFormat="1" ht="12.75">
      <c r="A8" s="34">
        <v>6</v>
      </c>
      <c r="B8" s="35" t="s">
        <v>48</v>
      </c>
      <c r="C8" s="56"/>
      <c r="D8" s="56"/>
      <c r="E8" s="56"/>
      <c r="F8" s="56"/>
      <c r="G8" s="51">
        <v>77</v>
      </c>
      <c r="H8" s="40">
        <f t="shared" si="0"/>
        <v>28</v>
      </c>
      <c r="I8" s="32">
        <f t="shared" si="11"/>
        <v>6</v>
      </c>
      <c r="J8" s="52">
        <v>12.7</v>
      </c>
      <c r="K8" s="53">
        <v>14.7</v>
      </c>
      <c r="L8" s="53">
        <v>17.15</v>
      </c>
      <c r="M8" s="57">
        <v>18</v>
      </c>
      <c r="N8" s="30">
        <f t="shared" si="1"/>
        <v>18</v>
      </c>
      <c r="O8" s="31">
        <f t="shared" si="2"/>
        <v>6</v>
      </c>
      <c r="P8" s="53">
        <v>44.1</v>
      </c>
      <c r="Q8" s="53">
        <v>48.05</v>
      </c>
      <c r="R8" s="53" t="s">
        <v>49</v>
      </c>
      <c r="S8" s="53">
        <v>51.6</v>
      </c>
      <c r="T8" s="30">
        <f t="shared" si="3"/>
        <v>51.6</v>
      </c>
      <c r="U8" s="31">
        <f t="shared" si="4"/>
        <v>5</v>
      </c>
      <c r="V8" s="52">
        <v>10.12</v>
      </c>
      <c r="W8" s="53"/>
      <c r="X8" s="53"/>
      <c r="Y8" s="53"/>
      <c r="Z8" s="30">
        <f t="shared" si="5"/>
        <v>10.12</v>
      </c>
      <c r="AA8" s="31">
        <f t="shared" si="6"/>
        <v>6</v>
      </c>
      <c r="AB8" s="52">
        <v>45.55</v>
      </c>
      <c r="AC8" s="53">
        <v>48.15</v>
      </c>
      <c r="AD8" s="53">
        <v>50.15</v>
      </c>
      <c r="AE8" s="53">
        <v>53.1</v>
      </c>
      <c r="AF8" s="30">
        <f t="shared" si="7"/>
        <v>53.1</v>
      </c>
      <c r="AG8" s="31">
        <f t="shared" si="8"/>
        <v>6</v>
      </c>
      <c r="AH8" s="44">
        <v>40.54</v>
      </c>
      <c r="AI8" s="45"/>
      <c r="AJ8" s="45"/>
      <c r="AK8" s="45"/>
      <c r="AL8" s="30">
        <f t="shared" si="9"/>
        <v>40.54</v>
      </c>
      <c r="AM8" s="31">
        <f t="shared" si="10"/>
        <v>5</v>
      </c>
      <c r="AN8" s="44"/>
      <c r="AO8" s="45"/>
      <c r="AP8" s="45"/>
      <c r="AQ8" s="45"/>
      <c r="AR8" s="30">
        <f t="shared" si="12"/>
        <v>0</v>
      </c>
      <c r="AS8" s="31">
        <v>0</v>
      </c>
      <c r="AT8" s="26"/>
      <c r="AU8" s="3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33" customFormat="1" ht="18.75" customHeight="1">
      <c r="A9" s="19">
        <v>7</v>
      </c>
      <c r="B9" s="20" t="s">
        <v>50</v>
      </c>
      <c r="C9" s="56"/>
      <c r="D9" s="56"/>
      <c r="E9" s="56"/>
      <c r="F9" s="56"/>
      <c r="G9" s="25">
        <v>116.65</v>
      </c>
      <c r="H9" s="26">
        <f t="shared" si="0"/>
        <v>7</v>
      </c>
      <c r="I9" s="32">
        <f t="shared" si="11"/>
        <v>1</v>
      </c>
      <c r="J9" s="28">
        <v>33.35</v>
      </c>
      <c r="K9" s="29">
        <v>36.1</v>
      </c>
      <c r="L9" s="29" t="s">
        <v>51</v>
      </c>
      <c r="M9" s="29" t="s">
        <v>51</v>
      </c>
      <c r="N9" s="30">
        <f t="shared" si="1"/>
        <v>36.1</v>
      </c>
      <c r="O9" s="31">
        <f t="shared" si="2"/>
        <v>1</v>
      </c>
      <c r="P9" s="29">
        <v>65.35</v>
      </c>
      <c r="Q9" s="49">
        <v>70.35</v>
      </c>
      <c r="R9" s="29">
        <v>72.7</v>
      </c>
      <c r="S9" s="29">
        <v>73.7</v>
      </c>
      <c r="T9" s="30">
        <f t="shared" si="3"/>
        <v>73.7</v>
      </c>
      <c r="U9" s="31">
        <f t="shared" si="4"/>
        <v>3</v>
      </c>
      <c r="V9" s="28" t="s">
        <v>52</v>
      </c>
      <c r="W9" s="29" t="s">
        <v>52</v>
      </c>
      <c r="X9" s="29">
        <v>16.13</v>
      </c>
      <c r="Y9" s="29">
        <v>16.15</v>
      </c>
      <c r="Z9" s="30">
        <f t="shared" si="5"/>
        <v>16.15</v>
      </c>
      <c r="AA9" s="31">
        <f t="shared" si="6"/>
        <v>1</v>
      </c>
      <c r="AB9" s="58">
        <v>90</v>
      </c>
      <c r="AC9" s="49">
        <v>95</v>
      </c>
      <c r="AD9" s="48">
        <v>101</v>
      </c>
      <c r="AE9" s="29" t="s">
        <v>53</v>
      </c>
      <c r="AF9" s="30">
        <f t="shared" si="7"/>
        <v>101</v>
      </c>
      <c r="AG9" s="31">
        <f t="shared" si="8"/>
        <v>1</v>
      </c>
      <c r="AH9" s="28">
        <v>80.25</v>
      </c>
      <c r="AI9" s="29"/>
      <c r="AJ9" s="29"/>
      <c r="AK9" s="29"/>
      <c r="AL9" s="30">
        <f t="shared" si="9"/>
        <v>80.25</v>
      </c>
      <c r="AM9" s="31">
        <f t="shared" si="10"/>
        <v>1</v>
      </c>
      <c r="AN9" s="28"/>
      <c r="AO9" s="29"/>
      <c r="AP9" s="29"/>
      <c r="AQ9" s="29"/>
      <c r="AR9" s="30">
        <f t="shared" si="12"/>
        <v>0</v>
      </c>
      <c r="AS9" s="31">
        <v>0</v>
      </c>
      <c r="AT9" s="26"/>
      <c r="AU9" s="3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33" customFormat="1" ht="18.75" customHeight="1">
      <c r="A10" s="34">
        <v>8</v>
      </c>
      <c r="B10" s="59" t="s">
        <v>54</v>
      </c>
      <c r="C10" s="56"/>
      <c r="D10" s="56"/>
      <c r="E10" s="56"/>
      <c r="F10" s="56"/>
      <c r="G10" s="51">
        <v>61.1</v>
      </c>
      <c r="H10" s="40">
        <f t="shared" si="0"/>
        <v>40</v>
      </c>
      <c r="I10" s="32">
        <f t="shared" si="11"/>
        <v>8</v>
      </c>
      <c r="J10" s="60">
        <v>12.7</v>
      </c>
      <c r="K10" s="53">
        <v>13.7</v>
      </c>
      <c r="L10" s="53">
        <v>14.7</v>
      </c>
      <c r="M10" s="61">
        <v>15.15</v>
      </c>
      <c r="N10" s="30">
        <f aca="true" t="shared" si="13" ref="N10:N26">MAX(J10:M10)</f>
        <v>15.15</v>
      </c>
      <c r="O10" s="31">
        <f t="shared" si="2"/>
        <v>8</v>
      </c>
      <c r="P10" s="53">
        <v>20.6</v>
      </c>
      <c r="Q10" s="53">
        <v>23.05</v>
      </c>
      <c r="R10" s="53">
        <v>25.55</v>
      </c>
      <c r="S10" s="53" t="s">
        <v>55</v>
      </c>
      <c r="T10" s="30">
        <f aca="true" t="shared" si="14" ref="T10:T20">MAX(P10:S10)</f>
        <v>25.55</v>
      </c>
      <c r="U10" s="31">
        <f t="shared" si="4"/>
        <v>8</v>
      </c>
      <c r="V10" s="52">
        <v>7.18</v>
      </c>
      <c r="W10" s="62"/>
      <c r="X10" s="53"/>
      <c r="Y10" s="53"/>
      <c r="Z10" s="30">
        <f aca="true" t="shared" si="15" ref="Z10:Z20">MAX(V10:Y10)</f>
        <v>7.18</v>
      </c>
      <c r="AA10" s="31">
        <f t="shared" si="6"/>
        <v>8</v>
      </c>
      <c r="AB10" s="52">
        <v>26.2</v>
      </c>
      <c r="AC10" s="53">
        <v>28.75</v>
      </c>
      <c r="AD10" s="53" t="s">
        <v>56</v>
      </c>
      <c r="AE10" s="53" t="s">
        <v>56</v>
      </c>
      <c r="AF10" s="30">
        <f aca="true" t="shared" si="16" ref="AF10:AF20">MAX(AB10:AE10)</f>
        <v>28.75</v>
      </c>
      <c r="AG10" s="31">
        <f t="shared" si="8"/>
        <v>8</v>
      </c>
      <c r="AH10" s="44">
        <v>10.118</v>
      </c>
      <c r="AI10" s="45"/>
      <c r="AJ10" s="45"/>
      <c r="AK10" s="45"/>
      <c r="AL10" s="30">
        <f t="shared" si="9"/>
        <v>10.118</v>
      </c>
      <c r="AM10" s="31">
        <f t="shared" si="10"/>
        <v>8</v>
      </c>
      <c r="AN10" s="44"/>
      <c r="AO10" s="45"/>
      <c r="AP10" s="45"/>
      <c r="AQ10" s="45"/>
      <c r="AR10" s="30">
        <f t="shared" si="12"/>
        <v>0</v>
      </c>
      <c r="AS10" s="31">
        <v>0</v>
      </c>
      <c r="AT10" s="26"/>
      <c r="AU10" s="3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33" customFormat="1" ht="18.75" customHeight="1">
      <c r="A11" s="19">
        <v>9</v>
      </c>
      <c r="B11" s="20"/>
      <c r="C11" s="50"/>
      <c r="D11" s="36"/>
      <c r="E11" s="37"/>
      <c r="F11" s="38"/>
      <c r="G11" s="25"/>
      <c r="H11" s="26">
        <f t="shared" si="0"/>
        <v>45</v>
      </c>
      <c r="I11" s="32">
        <f>RANK(H11,$H$3:$H$26,1)</f>
        <v>9</v>
      </c>
      <c r="J11" s="63"/>
      <c r="K11" s="29"/>
      <c r="L11" s="29"/>
      <c r="M11" s="64"/>
      <c r="N11" s="30">
        <f t="shared" si="13"/>
        <v>0</v>
      </c>
      <c r="O11" s="31">
        <f t="shared" si="2"/>
        <v>9</v>
      </c>
      <c r="P11" s="29"/>
      <c r="Q11" s="29"/>
      <c r="R11" s="29"/>
      <c r="S11" s="29"/>
      <c r="T11" s="30">
        <f t="shared" si="14"/>
        <v>0</v>
      </c>
      <c r="U11" s="31">
        <f t="shared" si="4"/>
        <v>9</v>
      </c>
      <c r="V11" s="28"/>
      <c r="W11" s="29"/>
      <c r="X11" s="29"/>
      <c r="Y11" s="29"/>
      <c r="Z11" s="30">
        <f t="shared" si="15"/>
        <v>0</v>
      </c>
      <c r="AA11" s="31">
        <f t="shared" si="6"/>
        <v>9</v>
      </c>
      <c r="AB11" s="28"/>
      <c r="AC11" s="29"/>
      <c r="AD11" s="29"/>
      <c r="AE11" s="29"/>
      <c r="AF11" s="30">
        <f t="shared" si="16"/>
        <v>0</v>
      </c>
      <c r="AG11" s="31">
        <f t="shared" si="8"/>
        <v>9</v>
      </c>
      <c r="AH11" s="28"/>
      <c r="AI11" s="29"/>
      <c r="AJ11" s="29"/>
      <c r="AK11" s="29"/>
      <c r="AL11" s="30">
        <f t="shared" si="9"/>
        <v>0</v>
      </c>
      <c r="AM11" s="31">
        <f t="shared" si="10"/>
        <v>9</v>
      </c>
      <c r="AN11" s="28"/>
      <c r="AO11" s="29"/>
      <c r="AP11" s="29"/>
      <c r="AQ11" s="29"/>
      <c r="AR11" s="30">
        <f t="shared" si="12"/>
        <v>0</v>
      </c>
      <c r="AS11" s="31">
        <v>0</v>
      </c>
      <c r="AT11" s="26"/>
      <c r="AU11" s="3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33" customFormat="1" ht="18.75" customHeight="1">
      <c r="A12" s="34">
        <v>10</v>
      </c>
      <c r="B12" s="65"/>
      <c r="C12" s="50"/>
      <c r="D12" s="22" t="s">
        <v>22</v>
      </c>
      <c r="E12" s="23"/>
      <c r="F12" s="24">
        <v>15</v>
      </c>
      <c r="G12" s="66"/>
      <c r="H12" s="26">
        <f t="shared" si="0"/>
        <v>45</v>
      </c>
      <c r="I12" s="32">
        <f t="shared" si="11"/>
        <v>9</v>
      </c>
      <c r="J12" s="52"/>
      <c r="K12" s="53"/>
      <c r="L12" s="53"/>
      <c r="M12" s="53"/>
      <c r="N12" s="30">
        <f t="shared" si="13"/>
        <v>0</v>
      </c>
      <c r="O12" s="31">
        <f t="shared" si="2"/>
        <v>9</v>
      </c>
      <c r="P12" s="52"/>
      <c r="Q12" s="53"/>
      <c r="R12" s="53"/>
      <c r="S12" s="53"/>
      <c r="T12" s="30">
        <f t="shared" si="14"/>
        <v>0</v>
      </c>
      <c r="U12" s="31">
        <f t="shared" si="4"/>
        <v>9</v>
      </c>
      <c r="V12" s="52"/>
      <c r="W12" s="53"/>
      <c r="X12" s="53"/>
      <c r="Y12" s="53"/>
      <c r="Z12" s="30">
        <f t="shared" si="15"/>
        <v>0</v>
      </c>
      <c r="AA12" s="31">
        <f t="shared" si="6"/>
        <v>9</v>
      </c>
      <c r="AB12" s="52"/>
      <c r="AC12" s="53"/>
      <c r="AD12" s="53"/>
      <c r="AE12" s="53"/>
      <c r="AF12" s="30">
        <f t="shared" si="16"/>
        <v>0</v>
      </c>
      <c r="AG12" s="31">
        <f t="shared" si="8"/>
        <v>9</v>
      </c>
      <c r="AH12" s="44"/>
      <c r="AI12" s="45"/>
      <c r="AJ12" s="45"/>
      <c r="AK12" s="45"/>
      <c r="AL12" s="30">
        <f t="shared" si="9"/>
        <v>0</v>
      </c>
      <c r="AM12" s="31">
        <f t="shared" si="10"/>
        <v>9</v>
      </c>
      <c r="AN12" s="44"/>
      <c r="AO12" s="45"/>
      <c r="AP12" s="45"/>
      <c r="AQ12" s="45"/>
      <c r="AR12" s="30">
        <f t="shared" si="12"/>
        <v>0</v>
      </c>
      <c r="AS12" s="31">
        <v>0</v>
      </c>
      <c r="AT12" s="26"/>
      <c r="AU12" s="3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33" customFormat="1" ht="18.75" customHeight="1">
      <c r="A13" s="19">
        <v>11</v>
      </c>
      <c r="B13" s="67"/>
      <c r="C13" s="50"/>
      <c r="D13" s="22" t="s">
        <v>22</v>
      </c>
      <c r="E13" s="37"/>
      <c r="F13" s="38" t="s">
        <v>57</v>
      </c>
      <c r="G13" s="24"/>
      <c r="H13" s="26">
        <f t="shared" si="0"/>
        <v>45</v>
      </c>
      <c r="I13" s="32">
        <f>RANK(H13,$H$3:$H$26,1)</f>
        <v>9</v>
      </c>
      <c r="J13" s="28"/>
      <c r="K13" s="29"/>
      <c r="L13" s="29"/>
      <c r="M13" s="29"/>
      <c r="N13" s="30">
        <f t="shared" si="13"/>
        <v>0</v>
      </c>
      <c r="O13" s="31">
        <f t="shared" si="2"/>
        <v>9</v>
      </c>
      <c r="P13" s="28"/>
      <c r="Q13" s="29"/>
      <c r="R13" s="29"/>
      <c r="S13" s="29"/>
      <c r="T13" s="30">
        <f t="shared" si="14"/>
        <v>0</v>
      </c>
      <c r="U13" s="31">
        <f t="shared" si="4"/>
        <v>9</v>
      </c>
      <c r="V13" s="28"/>
      <c r="W13" s="55"/>
      <c r="X13" s="29"/>
      <c r="Y13" s="29"/>
      <c r="Z13" s="30">
        <f t="shared" si="15"/>
        <v>0</v>
      </c>
      <c r="AA13" s="31">
        <f t="shared" si="6"/>
        <v>9</v>
      </c>
      <c r="AB13" s="28"/>
      <c r="AC13" s="29"/>
      <c r="AD13" s="29"/>
      <c r="AE13" s="29"/>
      <c r="AF13" s="30">
        <f t="shared" si="16"/>
        <v>0</v>
      </c>
      <c r="AG13" s="31">
        <f t="shared" si="8"/>
        <v>9</v>
      </c>
      <c r="AH13" s="28"/>
      <c r="AI13" s="29"/>
      <c r="AJ13" s="29"/>
      <c r="AK13" s="29"/>
      <c r="AL13" s="30">
        <f t="shared" si="9"/>
        <v>0</v>
      </c>
      <c r="AM13" s="31">
        <f t="shared" si="10"/>
        <v>9</v>
      </c>
      <c r="AN13" s="28"/>
      <c r="AO13" s="29"/>
      <c r="AP13" s="29"/>
      <c r="AQ13" s="29"/>
      <c r="AR13" s="30">
        <f t="shared" si="12"/>
        <v>0</v>
      </c>
      <c r="AS13" s="31">
        <v>0</v>
      </c>
      <c r="AT13" s="26"/>
      <c r="AU13" s="3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33" customFormat="1" ht="18.75" customHeight="1">
      <c r="A14" s="34">
        <v>12</v>
      </c>
      <c r="B14" s="65"/>
      <c r="C14" s="50"/>
      <c r="D14" s="22" t="s">
        <v>22</v>
      </c>
      <c r="E14" s="23"/>
      <c r="F14" s="24" t="s">
        <v>57</v>
      </c>
      <c r="G14" s="66"/>
      <c r="H14" s="26">
        <f t="shared" si="0"/>
        <v>45</v>
      </c>
      <c r="I14" s="32">
        <f t="shared" si="11"/>
        <v>9</v>
      </c>
      <c r="J14" s="52"/>
      <c r="K14" s="53"/>
      <c r="L14" s="53"/>
      <c r="M14" s="53"/>
      <c r="N14" s="30">
        <f t="shared" si="13"/>
        <v>0</v>
      </c>
      <c r="O14" s="31">
        <f t="shared" si="2"/>
        <v>9</v>
      </c>
      <c r="P14" s="52"/>
      <c r="Q14" s="53"/>
      <c r="R14" s="53"/>
      <c r="S14" s="53"/>
      <c r="T14" s="30">
        <f t="shared" si="14"/>
        <v>0</v>
      </c>
      <c r="U14" s="31">
        <f t="shared" si="4"/>
        <v>9</v>
      </c>
      <c r="V14" s="52"/>
      <c r="W14" s="53"/>
      <c r="X14" s="53"/>
      <c r="Y14" s="53"/>
      <c r="Z14" s="30">
        <f t="shared" si="15"/>
        <v>0</v>
      </c>
      <c r="AA14" s="31">
        <f t="shared" si="6"/>
        <v>9</v>
      </c>
      <c r="AB14" s="52"/>
      <c r="AC14" s="53"/>
      <c r="AD14" s="53"/>
      <c r="AE14" s="53"/>
      <c r="AF14" s="30">
        <f t="shared" si="16"/>
        <v>0</v>
      </c>
      <c r="AG14" s="31">
        <f t="shared" si="8"/>
        <v>9</v>
      </c>
      <c r="AH14" s="44"/>
      <c r="AI14" s="45"/>
      <c r="AJ14" s="45"/>
      <c r="AK14" s="45"/>
      <c r="AL14" s="30">
        <f t="shared" si="9"/>
        <v>0</v>
      </c>
      <c r="AM14" s="31">
        <f t="shared" si="10"/>
        <v>9</v>
      </c>
      <c r="AN14" s="44"/>
      <c r="AO14" s="45"/>
      <c r="AP14" s="45"/>
      <c r="AQ14" s="45"/>
      <c r="AR14" s="30">
        <f t="shared" si="12"/>
        <v>0</v>
      </c>
      <c r="AS14" s="31">
        <v>0</v>
      </c>
      <c r="AT14" s="26"/>
      <c r="AU14" s="3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33" customFormat="1" ht="18.75" customHeight="1">
      <c r="A15" s="19">
        <v>13</v>
      </c>
      <c r="B15" s="68"/>
      <c r="C15" s="50"/>
      <c r="D15" s="22" t="s">
        <v>22</v>
      </c>
      <c r="E15" s="37"/>
      <c r="F15" s="38" t="s">
        <v>57</v>
      </c>
      <c r="G15" s="24"/>
      <c r="H15" s="26">
        <f t="shared" si="0"/>
        <v>45</v>
      </c>
      <c r="I15" s="32">
        <f t="shared" si="11"/>
        <v>9</v>
      </c>
      <c r="J15" s="28"/>
      <c r="K15" s="29"/>
      <c r="L15" s="29"/>
      <c r="M15" s="29"/>
      <c r="N15" s="30">
        <f t="shared" si="13"/>
        <v>0</v>
      </c>
      <c r="O15" s="31">
        <f t="shared" si="2"/>
        <v>9</v>
      </c>
      <c r="P15" s="28"/>
      <c r="Q15" s="29"/>
      <c r="R15" s="29"/>
      <c r="S15" s="29"/>
      <c r="T15" s="30">
        <f t="shared" si="14"/>
        <v>0</v>
      </c>
      <c r="U15" s="31">
        <f t="shared" si="4"/>
        <v>9</v>
      </c>
      <c r="V15" s="28"/>
      <c r="W15" s="29"/>
      <c r="X15" s="29"/>
      <c r="Y15" s="29"/>
      <c r="Z15" s="30">
        <f t="shared" si="15"/>
        <v>0</v>
      </c>
      <c r="AA15" s="31">
        <f t="shared" si="6"/>
        <v>9</v>
      </c>
      <c r="AB15" s="28"/>
      <c r="AC15" s="29"/>
      <c r="AD15" s="29"/>
      <c r="AE15" s="29"/>
      <c r="AF15" s="30">
        <f t="shared" si="16"/>
        <v>0</v>
      </c>
      <c r="AG15" s="31">
        <f t="shared" si="8"/>
        <v>9</v>
      </c>
      <c r="AH15" s="28"/>
      <c r="AI15" s="29"/>
      <c r="AJ15" s="29"/>
      <c r="AK15" s="29"/>
      <c r="AL15" s="30">
        <f t="shared" si="9"/>
        <v>0</v>
      </c>
      <c r="AM15" s="31">
        <f t="shared" si="10"/>
        <v>9</v>
      </c>
      <c r="AN15" s="28"/>
      <c r="AO15" s="29"/>
      <c r="AP15" s="29"/>
      <c r="AQ15" s="29"/>
      <c r="AR15" s="30">
        <f t="shared" si="12"/>
        <v>0</v>
      </c>
      <c r="AS15" s="31">
        <v>0</v>
      </c>
      <c r="AT15" s="26"/>
      <c r="AU15" s="3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3" customFormat="1" ht="18.75" customHeight="1">
      <c r="A16" s="34">
        <v>14</v>
      </c>
      <c r="B16" s="69"/>
      <c r="C16" s="50"/>
      <c r="D16" s="22" t="s">
        <v>22</v>
      </c>
      <c r="E16" s="23"/>
      <c r="F16" s="24">
        <v>120</v>
      </c>
      <c r="G16" s="66"/>
      <c r="H16" s="26">
        <f t="shared" si="0"/>
        <v>45</v>
      </c>
      <c r="I16" s="32">
        <f t="shared" si="11"/>
        <v>9</v>
      </c>
      <c r="J16" s="52"/>
      <c r="K16" s="53"/>
      <c r="L16" s="53"/>
      <c r="M16" s="53"/>
      <c r="N16" s="30">
        <f t="shared" si="13"/>
        <v>0</v>
      </c>
      <c r="O16" s="31">
        <f t="shared" si="2"/>
        <v>9</v>
      </c>
      <c r="P16" s="52"/>
      <c r="Q16" s="53"/>
      <c r="R16" s="53"/>
      <c r="S16" s="53"/>
      <c r="T16" s="30">
        <f t="shared" si="14"/>
        <v>0</v>
      </c>
      <c r="U16" s="31">
        <f t="shared" si="4"/>
        <v>9</v>
      </c>
      <c r="V16" s="52"/>
      <c r="W16" s="62"/>
      <c r="X16" s="53"/>
      <c r="Y16" s="53"/>
      <c r="Z16" s="30">
        <f t="shared" si="15"/>
        <v>0</v>
      </c>
      <c r="AA16" s="31">
        <f t="shared" si="6"/>
        <v>9</v>
      </c>
      <c r="AB16" s="52"/>
      <c r="AC16" s="53"/>
      <c r="AD16" s="53"/>
      <c r="AE16" s="53"/>
      <c r="AF16" s="30">
        <f t="shared" si="16"/>
        <v>0</v>
      </c>
      <c r="AG16" s="31">
        <f t="shared" si="8"/>
        <v>9</v>
      </c>
      <c r="AH16" s="44"/>
      <c r="AI16" s="45"/>
      <c r="AJ16" s="45"/>
      <c r="AK16" s="45"/>
      <c r="AL16" s="30">
        <f t="shared" si="9"/>
        <v>0</v>
      </c>
      <c r="AM16" s="31">
        <f t="shared" si="10"/>
        <v>9</v>
      </c>
      <c r="AN16" s="44"/>
      <c r="AO16" s="45"/>
      <c r="AP16" s="45"/>
      <c r="AQ16" s="45"/>
      <c r="AR16" s="30">
        <f t="shared" si="12"/>
        <v>0</v>
      </c>
      <c r="AS16" s="31">
        <v>0</v>
      </c>
      <c r="AT16" s="26"/>
      <c r="AU16" s="3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3" customFormat="1" ht="18.75" customHeight="1">
      <c r="A17" s="19">
        <v>15</v>
      </c>
      <c r="B17" s="20"/>
      <c r="C17" s="50"/>
      <c r="D17" s="22" t="s">
        <v>22</v>
      </c>
      <c r="E17" s="37"/>
      <c r="F17" s="38" t="s">
        <v>57</v>
      </c>
      <c r="G17" s="24"/>
      <c r="H17" s="26">
        <f t="shared" si="0"/>
        <v>45</v>
      </c>
      <c r="I17" s="32">
        <f t="shared" si="11"/>
        <v>9</v>
      </c>
      <c r="J17" s="28"/>
      <c r="K17" s="29"/>
      <c r="L17" s="29"/>
      <c r="M17" s="29"/>
      <c r="N17" s="30">
        <f t="shared" si="13"/>
        <v>0</v>
      </c>
      <c r="O17" s="31">
        <f t="shared" si="2"/>
        <v>9</v>
      </c>
      <c r="P17" s="28"/>
      <c r="Q17" s="29"/>
      <c r="R17" s="29"/>
      <c r="S17" s="29"/>
      <c r="T17" s="30">
        <f t="shared" si="14"/>
        <v>0</v>
      </c>
      <c r="U17" s="31">
        <f t="shared" si="4"/>
        <v>9</v>
      </c>
      <c r="V17" s="28"/>
      <c r="W17" s="29"/>
      <c r="X17" s="29"/>
      <c r="Y17" s="29"/>
      <c r="Z17" s="30">
        <f>MAX(V17:Y17)</f>
        <v>0</v>
      </c>
      <c r="AA17" s="31">
        <f t="shared" si="6"/>
        <v>9</v>
      </c>
      <c r="AB17" s="28"/>
      <c r="AC17" s="29"/>
      <c r="AD17" s="29"/>
      <c r="AE17" s="29"/>
      <c r="AF17" s="30">
        <f t="shared" si="16"/>
        <v>0</v>
      </c>
      <c r="AG17" s="31">
        <f t="shared" si="8"/>
        <v>9</v>
      </c>
      <c r="AH17" s="28"/>
      <c r="AI17" s="29"/>
      <c r="AJ17" s="29"/>
      <c r="AK17" s="29"/>
      <c r="AL17" s="30">
        <f t="shared" si="9"/>
        <v>0</v>
      </c>
      <c r="AM17" s="31">
        <f t="shared" si="10"/>
        <v>9</v>
      </c>
      <c r="AN17" s="28"/>
      <c r="AO17" s="29"/>
      <c r="AP17" s="29"/>
      <c r="AQ17" s="29"/>
      <c r="AR17" s="30">
        <f t="shared" si="12"/>
        <v>0</v>
      </c>
      <c r="AS17" s="31">
        <v>0</v>
      </c>
      <c r="AT17" s="26"/>
      <c r="AU17" s="3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3" customFormat="1" ht="18.75" customHeight="1">
      <c r="A18" s="34">
        <v>16</v>
      </c>
      <c r="B18" s="69"/>
      <c r="C18" s="50"/>
      <c r="D18" s="22" t="s">
        <v>22</v>
      </c>
      <c r="E18" s="23"/>
      <c r="F18" s="24"/>
      <c r="G18" s="66"/>
      <c r="H18" s="26">
        <f t="shared" si="0"/>
        <v>45</v>
      </c>
      <c r="I18" s="32">
        <f t="shared" si="11"/>
        <v>9</v>
      </c>
      <c r="J18" s="52"/>
      <c r="K18" s="53"/>
      <c r="L18" s="53"/>
      <c r="M18" s="53"/>
      <c r="N18" s="30">
        <f t="shared" si="13"/>
        <v>0</v>
      </c>
      <c r="O18" s="31">
        <f t="shared" si="2"/>
        <v>9</v>
      </c>
      <c r="P18" s="52"/>
      <c r="Q18" s="53"/>
      <c r="R18" s="53"/>
      <c r="S18" s="53"/>
      <c r="T18" s="30">
        <f t="shared" si="14"/>
        <v>0</v>
      </c>
      <c r="U18" s="31">
        <f t="shared" si="4"/>
        <v>9</v>
      </c>
      <c r="V18" s="52"/>
      <c r="W18" s="53"/>
      <c r="X18" s="53"/>
      <c r="Y18" s="53"/>
      <c r="Z18" s="30">
        <f t="shared" si="15"/>
        <v>0</v>
      </c>
      <c r="AA18" s="31">
        <f t="shared" si="6"/>
        <v>9</v>
      </c>
      <c r="AB18" s="52"/>
      <c r="AC18" s="53"/>
      <c r="AD18" s="53"/>
      <c r="AE18" s="53"/>
      <c r="AF18" s="30">
        <f t="shared" si="16"/>
        <v>0</v>
      </c>
      <c r="AG18" s="31">
        <f t="shared" si="8"/>
        <v>9</v>
      </c>
      <c r="AH18" s="44"/>
      <c r="AI18" s="45"/>
      <c r="AJ18" s="45"/>
      <c r="AK18" s="45"/>
      <c r="AL18" s="30">
        <f t="shared" si="9"/>
        <v>0</v>
      </c>
      <c r="AM18" s="31">
        <f t="shared" si="10"/>
        <v>9</v>
      </c>
      <c r="AN18" s="44"/>
      <c r="AO18" s="45"/>
      <c r="AP18" s="45"/>
      <c r="AQ18" s="45"/>
      <c r="AR18" s="30">
        <f t="shared" si="12"/>
        <v>0</v>
      </c>
      <c r="AS18" s="31">
        <v>0</v>
      </c>
      <c r="AT18" s="26"/>
      <c r="AU18" s="3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33" customFormat="1" ht="18.75" customHeight="1">
      <c r="A19" s="19">
        <v>17</v>
      </c>
      <c r="B19" s="20"/>
      <c r="C19" s="70"/>
      <c r="D19" s="22" t="s">
        <v>22</v>
      </c>
      <c r="E19" s="37"/>
      <c r="F19" s="38">
        <v>11</v>
      </c>
      <c r="G19" s="24"/>
      <c r="H19" s="26">
        <f t="shared" si="0"/>
        <v>45</v>
      </c>
      <c r="I19" s="32">
        <f t="shared" si="11"/>
        <v>9</v>
      </c>
      <c r="J19" s="28"/>
      <c r="K19" s="29"/>
      <c r="L19" s="29"/>
      <c r="M19" s="29"/>
      <c r="N19" s="30">
        <f t="shared" si="13"/>
        <v>0</v>
      </c>
      <c r="O19" s="31">
        <f t="shared" si="2"/>
        <v>9</v>
      </c>
      <c r="P19" s="28"/>
      <c r="Q19" s="29"/>
      <c r="R19" s="29"/>
      <c r="S19" s="29"/>
      <c r="T19" s="30">
        <f t="shared" si="14"/>
        <v>0</v>
      </c>
      <c r="U19" s="31">
        <f t="shared" si="4"/>
        <v>9</v>
      </c>
      <c r="V19" s="28"/>
      <c r="W19" s="55"/>
      <c r="X19" s="29"/>
      <c r="Y19" s="29"/>
      <c r="Z19" s="30">
        <f t="shared" si="15"/>
        <v>0</v>
      </c>
      <c r="AA19" s="31">
        <f t="shared" si="6"/>
        <v>9</v>
      </c>
      <c r="AB19" s="28"/>
      <c r="AC19" s="29"/>
      <c r="AD19" s="29"/>
      <c r="AE19" s="29"/>
      <c r="AF19" s="30">
        <f t="shared" si="16"/>
        <v>0</v>
      </c>
      <c r="AG19" s="31">
        <f t="shared" si="8"/>
        <v>9</v>
      </c>
      <c r="AH19" s="28"/>
      <c r="AI19" s="29"/>
      <c r="AJ19" s="29"/>
      <c r="AK19" s="29"/>
      <c r="AL19" s="30">
        <f t="shared" si="9"/>
        <v>0</v>
      </c>
      <c r="AM19" s="31">
        <f t="shared" si="10"/>
        <v>9</v>
      </c>
      <c r="AN19" s="28"/>
      <c r="AO19" s="29"/>
      <c r="AP19" s="29"/>
      <c r="AQ19" s="29"/>
      <c r="AR19" s="30">
        <f t="shared" si="12"/>
        <v>0</v>
      </c>
      <c r="AS19" s="31">
        <v>0</v>
      </c>
      <c r="AT19" s="26"/>
      <c r="AU19" s="3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33" customFormat="1" ht="18.75" customHeight="1">
      <c r="A20" s="34">
        <v>18</v>
      </c>
      <c r="B20" s="69"/>
      <c r="C20" s="50"/>
      <c r="D20" s="22" t="s">
        <v>22</v>
      </c>
      <c r="E20" s="23"/>
      <c r="F20" s="24">
        <v>120</v>
      </c>
      <c r="G20" s="66"/>
      <c r="H20" s="26">
        <f t="shared" si="0"/>
        <v>45</v>
      </c>
      <c r="I20" s="32">
        <f t="shared" si="11"/>
        <v>9</v>
      </c>
      <c r="J20" s="52"/>
      <c r="K20" s="53"/>
      <c r="L20" s="53"/>
      <c r="M20" s="53"/>
      <c r="N20" s="30">
        <f t="shared" si="13"/>
        <v>0</v>
      </c>
      <c r="O20" s="31">
        <f t="shared" si="2"/>
        <v>9</v>
      </c>
      <c r="P20" s="52"/>
      <c r="Q20" s="53"/>
      <c r="R20" s="53"/>
      <c r="S20" s="53"/>
      <c r="T20" s="30">
        <f t="shared" si="14"/>
        <v>0</v>
      </c>
      <c r="U20" s="31">
        <f t="shared" si="4"/>
        <v>9</v>
      </c>
      <c r="V20" s="52"/>
      <c r="W20" s="53"/>
      <c r="X20" s="53"/>
      <c r="Y20" s="53"/>
      <c r="Z20" s="30">
        <f t="shared" si="15"/>
        <v>0</v>
      </c>
      <c r="AA20" s="31">
        <f t="shared" si="6"/>
        <v>9</v>
      </c>
      <c r="AB20" s="52"/>
      <c r="AC20" s="53"/>
      <c r="AD20" s="53"/>
      <c r="AE20" s="53"/>
      <c r="AF20" s="30">
        <f t="shared" si="16"/>
        <v>0</v>
      </c>
      <c r="AG20" s="31">
        <f t="shared" si="8"/>
        <v>9</v>
      </c>
      <c r="AH20" s="44"/>
      <c r="AI20" s="45"/>
      <c r="AJ20" s="45"/>
      <c r="AK20" s="45"/>
      <c r="AL20" s="30">
        <f t="shared" si="9"/>
        <v>0</v>
      </c>
      <c r="AM20" s="31">
        <f t="shared" si="10"/>
        <v>9</v>
      </c>
      <c r="AN20" s="44"/>
      <c r="AO20" s="45"/>
      <c r="AP20" s="45"/>
      <c r="AQ20" s="45"/>
      <c r="AR20" s="30">
        <f t="shared" si="12"/>
        <v>0</v>
      </c>
      <c r="AS20" s="31">
        <v>0</v>
      </c>
      <c r="AT20" s="26"/>
      <c r="AU20" s="3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47" ht="18.75" customHeight="1">
      <c r="A21" s="19">
        <v>19</v>
      </c>
      <c r="B21" s="68"/>
      <c r="C21" s="21"/>
      <c r="D21" s="22" t="s">
        <v>22</v>
      </c>
      <c r="E21" s="37"/>
      <c r="F21" s="38">
        <v>84</v>
      </c>
      <c r="G21" s="24"/>
      <c r="H21" s="26">
        <f t="shared" si="0"/>
        <v>45</v>
      </c>
      <c r="I21" s="32">
        <f t="shared" si="11"/>
        <v>9</v>
      </c>
      <c r="J21" s="28"/>
      <c r="K21" s="29"/>
      <c r="L21" s="29"/>
      <c r="M21" s="29"/>
      <c r="N21" s="30">
        <f t="shared" si="13"/>
        <v>0</v>
      </c>
      <c r="O21" s="31">
        <f t="shared" si="2"/>
        <v>9</v>
      </c>
      <c r="P21" s="28"/>
      <c r="Q21" s="29"/>
      <c r="R21" s="29"/>
      <c r="S21" s="29"/>
      <c r="T21" s="30">
        <f aca="true" t="shared" si="17" ref="T21:T26">MAX(P21:S21)</f>
        <v>0</v>
      </c>
      <c r="U21" s="31">
        <f t="shared" si="4"/>
        <v>9</v>
      </c>
      <c r="V21" s="28"/>
      <c r="W21" s="29"/>
      <c r="X21" s="29"/>
      <c r="Y21" s="29"/>
      <c r="Z21" s="30">
        <f aca="true" t="shared" si="18" ref="Z21:Z26">MAX(V21:Y21)</f>
        <v>0</v>
      </c>
      <c r="AA21" s="31">
        <f t="shared" si="6"/>
        <v>9</v>
      </c>
      <c r="AB21" s="28"/>
      <c r="AC21" s="29"/>
      <c r="AD21" s="29"/>
      <c r="AE21" s="29"/>
      <c r="AF21" s="30">
        <f aca="true" t="shared" si="19" ref="AF21:AF26">MAX(AB21:AE21)</f>
        <v>0</v>
      </c>
      <c r="AG21" s="31">
        <f t="shared" si="8"/>
        <v>9</v>
      </c>
      <c r="AH21" s="28"/>
      <c r="AI21" s="29"/>
      <c r="AJ21" s="29"/>
      <c r="AK21" s="29"/>
      <c r="AL21" s="30">
        <f t="shared" si="9"/>
        <v>0</v>
      </c>
      <c r="AM21" s="31">
        <f t="shared" si="10"/>
        <v>9</v>
      </c>
      <c r="AN21" s="28"/>
      <c r="AO21" s="29"/>
      <c r="AP21" s="29"/>
      <c r="AQ21" s="29"/>
      <c r="AR21" s="30">
        <f aca="true" t="shared" si="20" ref="AR21:AR26">MAX(AN21:AQ21)</f>
        <v>0</v>
      </c>
      <c r="AS21" s="31">
        <v>0</v>
      </c>
      <c r="AT21" s="26">
        <f>SUM(O21,U21,AA21,AG21,AS21)</f>
        <v>36</v>
      </c>
      <c r="AU21" s="32">
        <f>RANK(AT21,$AT$3:$AT$26,1)</f>
        <v>4</v>
      </c>
    </row>
    <row r="22" spans="1:71" s="33" customFormat="1" ht="18.75" customHeight="1">
      <c r="A22" s="34">
        <v>20</v>
      </c>
      <c r="B22" s="69"/>
      <c r="C22" s="50"/>
      <c r="D22" s="22" t="s">
        <v>58</v>
      </c>
      <c r="E22" s="23"/>
      <c r="F22" s="24">
        <v>105</v>
      </c>
      <c r="G22" s="66"/>
      <c r="H22" s="26">
        <f t="shared" si="0"/>
        <v>45</v>
      </c>
      <c r="I22" s="32">
        <f t="shared" si="11"/>
        <v>9</v>
      </c>
      <c r="J22" s="52"/>
      <c r="K22" s="53"/>
      <c r="L22" s="53"/>
      <c r="M22" s="53"/>
      <c r="N22" s="30">
        <f t="shared" si="13"/>
        <v>0</v>
      </c>
      <c r="O22" s="31">
        <f t="shared" si="2"/>
        <v>9</v>
      </c>
      <c r="P22" s="52"/>
      <c r="Q22" s="53"/>
      <c r="R22" s="53"/>
      <c r="S22" s="53"/>
      <c r="T22" s="30">
        <f t="shared" si="17"/>
        <v>0</v>
      </c>
      <c r="U22" s="31">
        <f t="shared" si="4"/>
        <v>9</v>
      </c>
      <c r="V22" s="52"/>
      <c r="W22" s="53"/>
      <c r="X22" s="53"/>
      <c r="Y22" s="53"/>
      <c r="Z22" s="30">
        <f t="shared" si="18"/>
        <v>0</v>
      </c>
      <c r="AA22" s="31">
        <f t="shared" si="6"/>
        <v>9</v>
      </c>
      <c r="AB22" s="52"/>
      <c r="AC22" s="53"/>
      <c r="AD22" s="53"/>
      <c r="AE22" s="53"/>
      <c r="AF22" s="30">
        <f t="shared" si="19"/>
        <v>0</v>
      </c>
      <c r="AG22" s="31">
        <f t="shared" si="8"/>
        <v>9</v>
      </c>
      <c r="AH22" s="44"/>
      <c r="AI22" s="45"/>
      <c r="AJ22" s="45"/>
      <c r="AK22" s="45"/>
      <c r="AL22" s="30">
        <f t="shared" si="9"/>
        <v>0</v>
      </c>
      <c r="AM22" s="31">
        <f t="shared" si="10"/>
        <v>9</v>
      </c>
      <c r="AN22" s="44"/>
      <c r="AO22" s="45"/>
      <c r="AP22" s="45"/>
      <c r="AQ22" s="45"/>
      <c r="AR22" s="30">
        <f t="shared" si="20"/>
        <v>0</v>
      </c>
      <c r="AS22" s="31">
        <v>0</v>
      </c>
      <c r="AT22" s="26">
        <f>SUM(O22,U22,AA22,AG22,AS22)</f>
        <v>36</v>
      </c>
      <c r="AU22" s="32">
        <f>RANK(AT22,$AT$3:$AT$26,1)</f>
        <v>4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3" customFormat="1" ht="18.75" customHeight="1">
      <c r="A23" s="19">
        <v>21</v>
      </c>
      <c r="B23" s="20"/>
      <c r="C23" s="50"/>
      <c r="D23" s="22" t="s">
        <v>22</v>
      </c>
      <c r="E23" s="23"/>
      <c r="F23" s="24">
        <v>120</v>
      </c>
      <c r="G23" s="24"/>
      <c r="H23" s="26">
        <f t="shared" si="0"/>
        <v>45</v>
      </c>
      <c r="I23" s="32">
        <f t="shared" si="11"/>
        <v>9</v>
      </c>
      <c r="J23" s="28"/>
      <c r="K23" s="29"/>
      <c r="L23" s="29"/>
      <c r="M23" s="29"/>
      <c r="N23" s="30">
        <f t="shared" si="13"/>
        <v>0</v>
      </c>
      <c r="O23" s="31">
        <f t="shared" si="2"/>
        <v>9</v>
      </c>
      <c r="P23" s="28"/>
      <c r="Q23" s="29"/>
      <c r="R23" s="29"/>
      <c r="S23" s="29"/>
      <c r="T23" s="30">
        <f t="shared" si="17"/>
        <v>0</v>
      </c>
      <c r="U23" s="31">
        <f t="shared" si="4"/>
        <v>9</v>
      </c>
      <c r="V23" s="28"/>
      <c r="W23" s="29"/>
      <c r="X23" s="29"/>
      <c r="Y23" s="29"/>
      <c r="Z23" s="30">
        <f t="shared" si="18"/>
        <v>0</v>
      </c>
      <c r="AA23" s="31">
        <f t="shared" si="6"/>
        <v>9</v>
      </c>
      <c r="AB23" s="28"/>
      <c r="AC23" s="29"/>
      <c r="AD23" s="29"/>
      <c r="AE23" s="29"/>
      <c r="AF23" s="30">
        <f t="shared" si="19"/>
        <v>0</v>
      </c>
      <c r="AG23" s="31">
        <f t="shared" si="8"/>
        <v>9</v>
      </c>
      <c r="AH23" s="28"/>
      <c r="AI23" s="29"/>
      <c r="AJ23" s="29"/>
      <c r="AK23" s="29"/>
      <c r="AL23" s="30">
        <f t="shared" si="9"/>
        <v>0</v>
      </c>
      <c r="AM23" s="31">
        <f t="shared" si="10"/>
        <v>9</v>
      </c>
      <c r="AN23" s="28"/>
      <c r="AO23" s="29"/>
      <c r="AP23" s="29"/>
      <c r="AQ23" s="29"/>
      <c r="AR23" s="30">
        <f t="shared" si="20"/>
        <v>0</v>
      </c>
      <c r="AS23" s="31">
        <v>0</v>
      </c>
      <c r="AT23" s="26"/>
      <c r="AU23" s="3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3" customFormat="1" ht="18.75" customHeight="1">
      <c r="A24" s="34">
        <v>22</v>
      </c>
      <c r="B24" s="69"/>
      <c r="C24" s="50"/>
      <c r="D24" s="22"/>
      <c r="E24" s="23"/>
      <c r="F24" s="24"/>
      <c r="G24" s="66"/>
      <c r="H24" s="26">
        <f t="shared" si="0"/>
        <v>46</v>
      </c>
      <c r="I24" s="32">
        <f t="shared" si="11"/>
        <v>22</v>
      </c>
      <c r="J24" s="52"/>
      <c r="K24" s="53"/>
      <c r="L24" s="53"/>
      <c r="M24" s="53"/>
      <c r="N24" s="30">
        <f t="shared" si="13"/>
        <v>0</v>
      </c>
      <c r="O24" s="31">
        <f t="shared" si="2"/>
        <v>9</v>
      </c>
      <c r="P24" s="52"/>
      <c r="Q24" s="53"/>
      <c r="R24" s="53"/>
      <c r="S24" s="53"/>
      <c r="T24" s="30">
        <f t="shared" si="17"/>
        <v>0</v>
      </c>
      <c r="U24" s="31">
        <f t="shared" si="4"/>
        <v>9</v>
      </c>
      <c r="V24" s="52"/>
      <c r="W24" s="53"/>
      <c r="X24" s="53"/>
      <c r="Y24" s="53"/>
      <c r="Z24" s="30">
        <f t="shared" si="18"/>
        <v>0</v>
      </c>
      <c r="AA24" s="31">
        <f t="shared" si="6"/>
        <v>9</v>
      </c>
      <c r="AB24" s="52"/>
      <c r="AC24" s="53"/>
      <c r="AD24" s="53"/>
      <c r="AE24" s="53"/>
      <c r="AF24" s="30">
        <f t="shared" si="19"/>
        <v>0</v>
      </c>
      <c r="AG24" s="31">
        <f t="shared" si="8"/>
        <v>9</v>
      </c>
      <c r="AH24" s="44"/>
      <c r="AI24" s="45"/>
      <c r="AJ24" s="45"/>
      <c r="AK24" s="45"/>
      <c r="AL24" s="30">
        <f t="shared" si="9"/>
        <v>0</v>
      </c>
      <c r="AM24" s="31">
        <f t="shared" si="10"/>
        <v>9</v>
      </c>
      <c r="AN24" s="44"/>
      <c r="AO24" s="45"/>
      <c r="AP24" s="45"/>
      <c r="AQ24" s="45"/>
      <c r="AR24" s="30">
        <f t="shared" si="20"/>
        <v>0</v>
      </c>
      <c r="AS24" s="31">
        <f>RANK(AR24,$AR$3:$AR$26)</f>
        <v>1</v>
      </c>
      <c r="AT24" s="26"/>
      <c r="AU24" s="3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3" customFormat="1" ht="18.75" customHeight="1">
      <c r="A25" s="19">
        <v>23</v>
      </c>
      <c r="B25" s="20"/>
      <c r="C25" s="50"/>
      <c r="D25" s="22" t="s">
        <v>22</v>
      </c>
      <c r="E25" s="23"/>
      <c r="F25" s="24"/>
      <c r="G25" s="24"/>
      <c r="H25" s="26">
        <f t="shared" si="0"/>
        <v>46</v>
      </c>
      <c r="I25" s="32">
        <f t="shared" si="11"/>
        <v>22</v>
      </c>
      <c r="J25" s="28"/>
      <c r="K25" s="29"/>
      <c r="L25" s="29"/>
      <c r="M25" s="29"/>
      <c r="N25" s="30">
        <f t="shared" si="13"/>
        <v>0</v>
      </c>
      <c r="O25" s="31">
        <f t="shared" si="2"/>
        <v>9</v>
      </c>
      <c r="P25" s="28"/>
      <c r="Q25" s="29"/>
      <c r="R25" s="29"/>
      <c r="S25" s="29"/>
      <c r="T25" s="30">
        <f t="shared" si="17"/>
        <v>0</v>
      </c>
      <c r="U25" s="31">
        <f t="shared" si="4"/>
        <v>9</v>
      </c>
      <c r="V25" s="28"/>
      <c r="W25" s="29"/>
      <c r="X25" s="29"/>
      <c r="Y25" s="29"/>
      <c r="Z25" s="30">
        <f t="shared" si="18"/>
        <v>0</v>
      </c>
      <c r="AA25" s="31">
        <f t="shared" si="6"/>
        <v>9</v>
      </c>
      <c r="AB25" s="28"/>
      <c r="AC25" s="29"/>
      <c r="AD25" s="29"/>
      <c r="AE25" s="29"/>
      <c r="AF25" s="30">
        <f t="shared" si="19"/>
        <v>0</v>
      </c>
      <c r="AG25" s="31">
        <f t="shared" si="8"/>
        <v>9</v>
      </c>
      <c r="AH25" s="28"/>
      <c r="AI25" s="29"/>
      <c r="AJ25" s="29"/>
      <c r="AK25" s="29"/>
      <c r="AL25" s="30">
        <f t="shared" si="9"/>
        <v>0</v>
      </c>
      <c r="AM25" s="31">
        <f t="shared" si="10"/>
        <v>9</v>
      </c>
      <c r="AN25" s="28"/>
      <c r="AO25" s="29"/>
      <c r="AP25" s="29"/>
      <c r="AQ25" s="29"/>
      <c r="AR25" s="30">
        <f t="shared" si="20"/>
        <v>0</v>
      </c>
      <c r="AS25" s="31">
        <f>RANK(AR25,$AR$3:$AR$26)</f>
        <v>1</v>
      </c>
      <c r="AT25" s="26"/>
      <c r="AU25" s="3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47" ht="18.75" customHeight="1">
      <c r="A26" s="34">
        <v>24</v>
      </c>
      <c r="B26" s="69"/>
      <c r="C26" s="50"/>
      <c r="D26" s="36" t="s">
        <v>22</v>
      </c>
      <c r="E26" s="37"/>
      <c r="F26" s="38"/>
      <c r="G26" s="38"/>
      <c r="H26" s="71">
        <f t="shared" si="0"/>
        <v>46</v>
      </c>
      <c r="I26" s="32">
        <f t="shared" si="11"/>
        <v>22</v>
      </c>
      <c r="J26" s="44"/>
      <c r="K26" s="72"/>
      <c r="L26" s="45"/>
      <c r="M26" s="45"/>
      <c r="N26" s="30">
        <f t="shared" si="13"/>
        <v>0</v>
      </c>
      <c r="O26" s="31">
        <f t="shared" si="2"/>
        <v>9</v>
      </c>
      <c r="P26" s="44"/>
      <c r="Q26" s="45"/>
      <c r="R26" s="45"/>
      <c r="S26" s="45"/>
      <c r="T26" s="30">
        <f t="shared" si="17"/>
        <v>0</v>
      </c>
      <c r="U26" s="31">
        <f t="shared" si="4"/>
        <v>9</v>
      </c>
      <c r="V26" s="44"/>
      <c r="W26" s="45"/>
      <c r="X26" s="45"/>
      <c r="Y26" s="45"/>
      <c r="Z26" s="30">
        <f t="shared" si="18"/>
        <v>0</v>
      </c>
      <c r="AA26" s="31">
        <f t="shared" si="6"/>
        <v>9</v>
      </c>
      <c r="AB26" s="44"/>
      <c r="AC26" s="45"/>
      <c r="AD26" s="45"/>
      <c r="AE26" s="45"/>
      <c r="AF26" s="30">
        <f t="shared" si="19"/>
        <v>0</v>
      </c>
      <c r="AG26" s="31">
        <f t="shared" si="8"/>
        <v>9</v>
      </c>
      <c r="AH26" s="44"/>
      <c r="AI26" s="45"/>
      <c r="AJ26" s="45"/>
      <c r="AK26" s="45"/>
      <c r="AL26" s="30">
        <f t="shared" si="9"/>
        <v>0</v>
      </c>
      <c r="AM26" s="31">
        <f t="shared" si="10"/>
        <v>9</v>
      </c>
      <c r="AN26" s="44"/>
      <c r="AO26" s="45"/>
      <c r="AP26" s="45"/>
      <c r="AQ26" s="45"/>
      <c r="AR26" s="30">
        <f t="shared" si="20"/>
        <v>0</v>
      </c>
      <c r="AS26" s="31">
        <f>RANK(AR26,$AR$3:$AR$26)</f>
        <v>1</v>
      </c>
      <c r="AT26" s="26">
        <f>SUM(O26,U26,AA26,AG26,AS26)</f>
        <v>37</v>
      </c>
      <c r="AU26" s="32">
        <f>RANK(AT26,$AT$3:$AT$26,1)</f>
        <v>6</v>
      </c>
    </row>
    <row r="27" spans="1:47" s="2" customFormat="1" ht="27.75" customHeight="1">
      <c r="A27" s="3" t="s">
        <v>59</v>
      </c>
      <c r="B27" s="3"/>
      <c r="C27" s="3"/>
      <c r="D27" s="3"/>
      <c r="E27" s="3"/>
      <c r="F27" s="3"/>
      <c r="G27" s="3"/>
      <c r="H27" s="73"/>
      <c r="I27" s="73"/>
      <c r="J27" s="3" t="s">
        <v>60</v>
      </c>
      <c r="K27" s="3"/>
      <c r="L27" s="3"/>
      <c r="M27" s="3"/>
      <c r="N27" s="3"/>
      <c r="O27" s="3"/>
      <c r="P27" s="3" t="s">
        <v>61</v>
      </c>
      <c r="Q27" s="3"/>
      <c r="R27" s="3"/>
      <c r="S27" s="3"/>
      <c r="T27" s="3"/>
      <c r="U27" s="3"/>
      <c r="V27" s="3" t="s">
        <v>62</v>
      </c>
      <c r="W27" s="3"/>
      <c r="X27" s="3"/>
      <c r="Y27" s="3"/>
      <c r="Z27" s="3"/>
      <c r="AA27" s="3"/>
      <c r="AB27" s="3" t="s">
        <v>63</v>
      </c>
      <c r="AC27" s="3"/>
      <c r="AD27" s="3"/>
      <c r="AE27" s="3"/>
      <c r="AF27" s="3"/>
      <c r="AG27" s="3"/>
      <c r="AH27" s="3" t="s">
        <v>64</v>
      </c>
      <c r="AI27" s="3"/>
      <c r="AJ27" s="3"/>
      <c r="AK27" s="3"/>
      <c r="AL27" s="3"/>
      <c r="AM27" s="3"/>
      <c r="AN27" s="74" t="s">
        <v>65</v>
      </c>
      <c r="AO27" s="74"/>
      <c r="AP27" s="74"/>
      <c r="AQ27" s="74"/>
      <c r="AR27" s="74"/>
      <c r="AS27" s="74"/>
      <c r="AT27" s="73"/>
      <c r="AU27" s="73"/>
    </row>
    <row r="28" spans="5:13" s="2" customFormat="1" ht="12.75">
      <c r="E28" s="75"/>
      <c r="F28" s="75"/>
      <c r="G28" s="75"/>
      <c r="J28" s="75"/>
      <c r="K28" s="75"/>
      <c r="L28" s="75"/>
      <c r="M28" s="75"/>
    </row>
    <row r="29" spans="1:13" s="2" customFormat="1" ht="12.75">
      <c r="A29" s="2" t="s">
        <v>66</v>
      </c>
      <c r="E29" s="75"/>
      <c r="F29" s="75"/>
      <c r="G29" s="75"/>
      <c r="J29" s="75"/>
      <c r="K29" s="75"/>
      <c r="L29" s="75"/>
      <c r="M29" s="75"/>
    </row>
    <row r="30" spans="5:13" s="2" customFormat="1" ht="12.75">
      <c r="E30" s="75"/>
      <c r="F30" s="75"/>
      <c r="G30" s="75"/>
      <c r="J30" s="75"/>
      <c r="K30" s="75"/>
      <c r="L30" s="75"/>
      <c r="M30" s="75"/>
    </row>
    <row r="31" spans="5:13" s="2" customFormat="1" ht="12.75">
      <c r="E31" s="75"/>
      <c r="F31" s="75"/>
      <c r="G31" s="75"/>
      <c r="J31" s="75"/>
      <c r="K31" s="75"/>
      <c r="L31" s="75"/>
      <c r="M31" s="75"/>
    </row>
    <row r="32" spans="5:13" s="2" customFormat="1" ht="12.75">
      <c r="E32" s="75"/>
      <c r="F32" s="75"/>
      <c r="G32" s="75"/>
      <c r="J32" s="75"/>
      <c r="K32" s="75"/>
      <c r="L32" s="75"/>
      <c r="M32" s="75"/>
    </row>
    <row r="33" spans="1:45" ht="12.75">
      <c r="A33" s="2"/>
      <c r="B33" s="2"/>
      <c r="C33" s="2"/>
      <c r="D33" s="2"/>
      <c r="E33" s="75"/>
      <c r="F33" s="75"/>
      <c r="G33" s="75"/>
      <c r="J33" s="75"/>
      <c r="K33" s="75"/>
      <c r="L33" s="75"/>
      <c r="M33" s="7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>
      <c r="A34" s="2"/>
      <c r="B34" s="2"/>
      <c r="C34" s="2"/>
      <c r="D34" s="2"/>
      <c r="E34" s="75"/>
      <c r="F34" s="75"/>
      <c r="G34" s="75"/>
      <c r="J34" s="75"/>
      <c r="K34" s="75"/>
      <c r="L34" s="75"/>
      <c r="M34" s="7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 s="2"/>
      <c r="B35" s="2"/>
      <c r="C35" s="2"/>
      <c r="D35" s="2"/>
      <c r="E35" s="75"/>
      <c r="F35" s="75"/>
      <c r="G35" s="75"/>
      <c r="J35" s="75"/>
      <c r="K35" s="75"/>
      <c r="L35" s="75"/>
      <c r="M35" s="7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2"/>
      <c r="B36" s="2"/>
      <c r="C36" s="2"/>
      <c r="D36" s="2"/>
      <c r="E36" s="75"/>
      <c r="F36" s="75"/>
      <c r="G36" s="75"/>
      <c r="J36" s="75"/>
      <c r="K36" s="75"/>
      <c r="L36" s="75"/>
      <c r="M36" s="7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>
      <c r="A37" s="2"/>
      <c r="B37" s="2"/>
      <c r="C37" s="2"/>
      <c r="D37" s="2"/>
      <c r="E37" s="75"/>
      <c r="F37" s="75"/>
      <c r="G37" s="75"/>
      <c r="J37" s="75"/>
      <c r="K37" s="75"/>
      <c r="L37" s="75"/>
      <c r="M37" s="7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>
      <c r="A38" s="2"/>
      <c r="B38" s="2"/>
      <c r="C38" s="2"/>
      <c r="D38" s="2"/>
      <c r="E38" s="75"/>
      <c r="F38" s="75"/>
      <c r="G38" s="75"/>
      <c r="J38" s="75"/>
      <c r="K38" s="75"/>
      <c r="L38" s="75"/>
      <c r="M38" s="7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>
      <c r="A39" s="2"/>
      <c r="B39" s="2"/>
      <c r="C39" s="2"/>
      <c r="D39" s="2"/>
      <c r="E39" s="75"/>
      <c r="F39" s="75"/>
      <c r="G39" s="75"/>
      <c r="J39" s="75"/>
      <c r="K39" s="75"/>
      <c r="L39" s="75"/>
      <c r="M39" s="7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2"/>
      <c r="B40" s="2"/>
      <c r="C40" s="2"/>
      <c r="D40" s="2"/>
      <c r="E40" s="75"/>
      <c r="F40" s="75"/>
      <c r="G40" s="75"/>
      <c r="J40" s="75"/>
      <c r="K40" s="75"/>
      <c r="L40" s="75"/>
      <c r="M40" s="7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 s="2"/>
      <c r="B41" s="2"/>
      <c r="C41" s="2"/>
      <c r="D41" s="2"/>
      <c r="E41" s="75"/>
      <c r="F41" s="75"/>
      <c r="G41" s="75"/>
      <c r="J41" s="75"/>
      <c r="K41" s="75"/>
      <c r="L41" s="75"/>
      <c r="M41" s="7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>
      <c r="A42" s="2"/>
      <c r="B42" s="2"/>
      <c r="C42" s="2"/>
      <c r="D42" s="2"/>
      <c r="E42" s="75"/>
      <c r="F42" s="75"/>
      <c r="G42" s="75"/>
      <c r="J42" s="75"/>
      <c r="K42" s="75"/>
      <c r="L42" s="75"/>
      <c r="M42" s="7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 s="2"/>
      <c r="B43" s="2"/>
      <c r="C43" s="2"/>
      <c r="D43" s="2"/>
      <c r="E43" s="75"/>
      <c r="F43" s="75"/>
      <c r="G43" s="75"/>
      <c r="J43" s="75"/>
      <c r="K43" s="75"/>
      <c r="L43" s="75"/>
      <c r="M43" s="7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>
      <c r="A44" s="2"/>
      <c r="B44" s="2"/>
      <c r="C44" s="2"/>
      <c r="D44" s="2"/>
      <c r="E44" s="75"/>
      <c r="F44" s="75"/>
      <c r="G44" s="75"/>
      <c r="J44" s="75"/>
      <c r="K44" s="75"/>
      <c r="L44" s="75"/>
      <c r="M44" s="7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2"/>
      <c r="B45" s="2"/>
      <c r="C45" s="2"/>
      <c r="D45" s="2"/>
      <c r="E45" s="75"/>
      <c r="F45" s="75"/>
      <c r="G45" s="75"/>
      <c r="J45" s="75"/>
      <c r="K45" s="75"/>
      <c r="L45" s="75"/>
      <c r="M45" s="7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>
      <c r="A46" s="2"/>
      <c r="B46" s="2"/>
      <c r="C46" s="2"/>
      <c r="D46" s="2"/>
      <c r="E46" s="75"/>
      <c r="F46" s="75"/>
      <c r="G46" s="75"/>
      <c r="J46" s="75"/>
      <c r="K46" s="75"/>
      <c r="L46" s="75"/>
      <c r="M46" s="7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>
      <c r="A47" s="2"/>
      <c r="B47" s="2"/>
      <c r="C47" s="2"/>
      <c r="D47" s="2"/>
      <c r="E47" s="75"/>
      <c r="F47" s="75"/>
      <c r="G47" s="75"/>
      <c r="J47" s="75"/>
      <c r="K47" s="75"/>
      <c r="L47" s="75"/>
      <c r="M47" s="7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>
      <c r="A48" s="2"/>
      <c r="B48" s="2"/>
      <c r="C48" s="2"/>
      <c r="D48" s="2"/>
      <c r="E48" s="75"/>
      <c r="F48" s="75"/>
      <c r="G48" s="75"/>
      <c r="J48" s="75"/>
      <c r="K48" s="75"/>
      <c r="L48" s="75"/>
      <c r="M48" s="7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>
      <c r="A49" s="2"/>
      <c r="B49" s="2"/>
      <c r="C49" s="2"/>
      <c r="D49" s="2"/>
      <c r="E49" s="75"/>
      <c r="F49" s="75"/>
      <c r="G49" s="75"/>
      <c r="J49" s="75"/>
      <c r="K49" s="75"/>
      <c r="L49" s="75"/>
      <c r="M49" s="7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2.75">
      <c r="A50" s="2"/>
      <c r="B50" s="2"/>
      <c r="C50" s="2"/>
      <c r="D50" s="2"/>
      <c r="E50" s="75"/>
      <c r="F50" s="75"/>
      <c r="G50" s="75"/>
      <c r="J50" s="75"/>
      <c r="K50" s="75"/>
      <c r="L50" s="75"/>
      <c r="M50" s="7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2"/>
      <c r="B51" s="2"/>
      <c r="C51" s="2"/>
      <c r="D51" s="2"/>
      <c r="E51" s="75"/>
      <c r="F51" s="75"/>
      <c r="G51" s="75"/>
      <c r="J51" s="75"/>
      <c r="K51" s="75"/>
      <c r="L51" s="75"/>
      <c r="M51" s="7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2"/>
      <c r="C52" s="2"/>
      <c r="D52" s="2"/>
      <c r="E52" s="75"/>
      <c r="F52" s="75"/>
      <c r="G52" s="75"/>
      <c r="J52" s="75"/>
      <c r="K52" s="75"/>
      <c r="L52" s="75"/>
      <c r="M52" s="7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2"/>
      <c r="C53" s="2"/>
      <c r="D53" s="2"/>
      <c r="E53" s="75"/>
      <c r="F53" s="75"/>
      <c r="G53" s="75"/>
      <c r="J53" s="75"/>
      <c r="K53" s="75"/>
      <c r="L53" s="75"/>
      <c r="M53" s="7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2"/>
      <c r="C54" s="2"/>
      <c r="D54" s="2"/>
      <c r="E54" s="75"/>
      <c r="F54" s="75"/>
      <c r="G54" s="75"/>
      <c r="J54" s="75"/>
      <c r="K54" s="75"/>
      <c r="L54" s="75"/>
      <c r="M54" s="7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2"/>
      <c r="C55" s="2"/>
      <c r="D55" s="2"/>
      <c r="E55" s="75"/>
      <c r="F55" s="75"/>
      <c r="G55" s="75"/>
      <c r="J55" s="75"/>
      <c r="K55" s="75"/>
      <c r="L55" s="75"/>
      <c r="M55" s="7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2"/>
      <c r="B56" s="2"/>
      <c r="C56" s="2"/>
      <c r="D56" s="2"/>
      <c r="E56" s="75"/>
      <c r="F56" s="75"/>
      <c r="G56" s="75"/>
      <c r="J56" s="75"/>
      <c r="K56" s="75"/>
      <c r="L56" s="75"/>
      <c r="M56" s="7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2"/>
      <c r="B57" s="2"/>
      <c r="C57" s="2"/>
      <c r="D57" s="2"/>
      <c r="E57" s="75"/>
      <c r="F57" s="75"/>
      <c r="G57" s="75"/>
      <c r="J57" s="75"/>
      <c r="K57" s="75"/>
      <c r="L57" s="75"/>
      <c r="M57" s="7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2"/>
      <c r="C58" s="2"/>
      <c r="D58" s="2"/>
      <c r="E58" s="75"/>
      <c r="F58" s="75"/>
      <c r="G58" s="75"/>
      <c r="J58" s="75"/>
      <c r="K58" s="75"/>
      <c r="L58" s="75"/>
      <c r="M58" s="7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2"/>
      <c r="C59" s="2"/>
      <c r="D59" s="2"/>
      <c r="E59" s="75"/>
      <c r="F59" s="75"/>
      <c r="G59" s="75"/>
      <c r="J59" s="75"/>
      <c r="K59" s="75"/>
      <c r="L59" s="75"/>
      <c r="M59" s="7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2"/>
      <c r="C60" s="2"/>
      <c r="D60" s="2"/>
      <c r="E60" s="75"/>
      <c r="F60" s="75"/>
      <c r="G60" s="75"/>
      <c r="J60" s="75"/>
      <c r="K60" s="75"/>
      <c r="L60" s="75"/>
      <c r="M60" s="7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2"/>
      <c r="C61" s="2"/>
      <c r="D61" s="2"/>
      <c r="E61" s="75"/>
      <c r="F61" s="75"/>
      <c r="G61" s="75"/>
      <c r="J61" s="75"/>
      <c r="K61" s="75"/>
      <c r="L61" s="75"/>
      <c r="M61" s="7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>
      <c r="A62" s="2"/>
      <c r="B62" s="2"/>
      <c r="C62" s="2"/>
      <c r="D62" s="2"/>
      <c r="E62" s="75"/>
      <c r="F62" s="75"/>
      <c r="G62" s="75"/>
      <c r="J62" s="75"/>
      <c r="K62" s="75"/>
      <c r="L62" s="75"/>
      <c r="M62" s="7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2"/>
      <c r="B63" s="2"/>
      <c r="C63" s="2"/>
      <c r="D63" s="2"/>
      <c r="E63" s="75"/>
      <c r="F63" s="75"/>
      <c r="G63" s="75"/>
      <c r="J63" s="75"/>
      <c r="K63" s="75"/>
      <c r="L63" s="75"/>
      <c r="M63" s="7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>
      <c r="A64" s="2"/>
      <c r="B64" s="2"/>
      <c r="C64" s="2"/>
      <c r="D64" s="2"/>
      <c r="E64" s="75"/>
      <c r="F64" s="75"/>
      <c r="G64" s="75"/>
      <c r="J64" s="75"/>
      <c r="K64" s="75"/>
      <c r="L64" s="75"/>
      <c r="M64" s="7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>
      <c r="A65" s="2"/>
      <c r="B65" s="2"/>
      <c r="C65" s="2"/>
      <c r="D65" s="2"/>
      <c r="E65" s="75"/>
      <c r="F65" s="75"/>
      <c r="G65" s="75"/>
      <c r="J65" s="75"/>
      <c r="K65" s="75"/>
      <c r="L65" s="75"/>
      <c r="M65" s="7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>
      <c r="A66" s="2"/>
      <c r="B66" s="2"/>
      <c r="C66" s="2"/>
      <c r="D66" s="2"/>
      <c r="E66" s="75"/>
      <c r="F66" s="75"/>
      <c r="G66" s="75"/>
      <c r="J66" s="75"/>
      <c r="K66" s="75"/>
      <c r="L66" s="75"/>
      <c r="M66" s="7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>
      <c r="A67" s="2"/>
      <c r="B67" s="2"/>
      <c r="C67" s="2"/>
      <c r="D67" s="2"/>
      <c r="E67" s="75"/>
      <c r="F67" s="75"/>
      <c r="G67" s="75"/>
      <c r="J67" s="75"/>
      <c r="K67" s="75"/>
      <c r="L67" s="75"/>
      <c r="M67" s="7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>
      <c r="A68" s="2"/>
      <c r="B68" s="2"/>
      <c r="C68" s="2"/>
      <c r="D68" s="2"/>
      <c r="E68" s="75"/>
      <c r="F68" s="75"/>
      <c r="G68" s="75"/>
      <c r="J68" s="75"/>
      <c r="K68" s="75"/>
      <c r="L68" s="75"/>
      <c r="M68" s="7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>
      <c r="A69" s="2"/>
      <c r="B69" s="2"/>
      <c r="C69" s="2"/>
      <c r="D69" s="2"/>
      <c r="E69" s="75"/>
      <c r="F69" s="75"/>
      <c r="G69" s="75"/>
      <c r="J69" s="75"/>
      <c r="K69" s="75"/>
      <c r="L69" s="75"/>
      <c r="M69" s="7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>
      <c r="A70" s="2"/>
      <c r="B70" s="2"/>
      <c r="C70" s="2"/>
      <c r="D70" s="2"/>
      <c r="E70" s="75"/>
      <c r="F70" s="75"/>
      <c r="G70" s="75"/>
      <c r="J70" s="75"/>
      <c r="K70" s="75"/>
      <c r="L70" s="75"/>
      <c r="M70" s="7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>
      <c r="A71" s="2"/>
      <c r="B71" s="2"/>
      <c r="C71" s="2"/>
      <c r="D71" s="2"/>
      <c r="E71" s="75"/>
      <c r="F71" s="75"/>
      <c r="G71" s="75"/>
      <c r="J71" s="75"/>
      <c r="K71" s="75"/>
      <c r="L71" s="75"/>
      <c r="M71" s="7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>
      <c r="A72" s="2"/>
      <c r="B72" s="2"/>
      <c r="C72" s="2"/>
      <c r="D72" s="2"/>
      <c r="E72" s="75"/>
      <c r="F72" s="75"/>
      <c r="G72" s="75"/>
      <c r="J72" s="75"/>
      <c r="K72" s="75"/>
      <c r="L72" s="75"/>
      <c r="M72" s="7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>
      <c r="A73" s="2"/>
      <c r="B73" s="2"/>
      <c r="C73" s="2"/>
      <c r="D73" s="2"/>
      <c r="E73" s="75"/>
      <c r="F73" s="75"/>
      <c r="G73" s="75"/>
      <c r="J73" s="75"/>
      <c r="K73" s="75"/>
      <c r="L73" s="75"/>
      <c r="M73" s="7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>
      <c r="A74" s="2"/>
      <c r="B74" s="2"/>
      <c r="C74" s="2"/>
      <c r="D74" s="2"/>
      <c r="E74" s="75"/>
      <c r="F74" s="75"/>
      <c r="G74" s="75"/>
      <c r="J74" s="75"/>
      <c r="K74" s="75"/>
      <c r="L74" s="75"/>
      <c r="M74" s="7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.75">
      <c r="A75" s="2"/>
      <c r="B75" s="2"/>
      <c r="C75" s="2"/>
      <c r="D75" s="2"/>
      <c r="E75" s="75"/>
      <c r="F75" s="75"/>
      <c r="G75" s="75"/>
      <c r="J75" s="75"/>
      <c r="K75" s="75"/>
      <c r="L75" s="75"/>
      <c r="M75" s="7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.75">
      <c r="A76" s="2"/>
      <c r="B76" s="2"/>
      <c r="C76" s="2"/>
      <c r="D76" s="2"/>
      <c r="E76" s="75"/>
      <c r="F76" s="75"/>
      <c r="G76" s="75"/>
      <c r="J76" s="75"/>
      <c r="K76" s="75"/>
      <c r="L76" s="75"/>
      <c r="M76" s="7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.75">
      <c r="A77" s="2"/>
      <c r="B77" s="2"/>
      <c r="C77" s="2"/>
      <c r="D77" s="2"/>
      <c r="E77" s="75"/>
      <c r="F77" s="75"/>
      <c r="G77" s="75"/>
      <c r="J77" s="75"/>
      <c r="K77" s="75"/>
      <c r="L77" s="75"/>
      <c r="M77" s="7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2.75">
      <c r="A78" s="2"/>
      <c r="B78" s="2"/>
      <c r="C78" s="2"/>
      <c r="D78" s="2"/>
      <c r="E78" s="75"/>
      <c r="F78" s="75"/>
      <c r="G78" s="75"/>
      <c r="J78" s="75"/>
      <c r="K78" s="75"/>
      <c r="L78" s="75"/>
      <c r="M78" s="7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2.75">
      <c r="A79" s="2"/>
      <c r="B79" s="2"/>
      <c r="C79" s="2"/>
      <c r="D79" s="2"/>
      <c r="E79" s="75"/>
      <c r="F79" s="75"/>
      <c r="G79" s="75"/>
      <c r="J79" s="75"/>
      <c r="K79" s="75"/>
      <c r="L79" s="75"/>
      <c r="M79" s="7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>
      <c r="A80" s="2"/>
      <c r="B80" s="2"/>
      <c r="C80" s="2"/>
      <c r="D80" s="2"/>
      <c r="E80" s="75"/>
      <c r="F80" s="75"/>
      <c r="G80" s="75"/>
      <c r="J80" s="75"/>
      <c r="K80" s="75"/>
      <c r="L80" s="75"/>
      <c r="M80" s="7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2.75">
      <c r="A81" s="2"/>
      <c r="B81" s="2"/>
      <c r="C81" s="2"/>
      <c r="D81" s="2"/>
      <c r="E81" s="75"/>
      <c r="F81" s="75"/>
      <c r="G81" s="75"/>
      <c r="J81" s="75"/>
      <c r="K81" s="75"/>
      <c r="L81" s="75"/>
      <c r="M81" s="7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2.75">
      <c r="A82" s="2"/>
      <c r="B82" s="2"/>
      <c r="C82" s="2"/>
      <c r="D82" s="2"/>
      <c r="E82" s="75"/>
      <c r="F82" s="75"/>
      <c r="G82" s="75"/>
      <c r="J82" s="75"/>
      <c r="K82" s="75"/>
      <c r="L82" s="75"/>
      <c r="M82" s="7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2.75">
      <c r="A83" s="2"/>
      <c r="B83" s="2"/>
      <c r="C83" s="2"/>
      <c r="D83" s="2"/>
      <c r="E83" s="75"/>
      <c r="F83" s="75"/>
      <c r="G83" s="75"/>
      <c r="J83" s="75"/>
      <c r="K83" s="75"/>
      <c r="L83" s="75"/>
      <c r="M83" s="7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2.75">
      <c r="A84" s="2"/>
      <c r="B84" s="2"/>
      <c r="C84" s="2"/>
      <c r="D84" s="2"/>
      <c r="E84" s="75"/>
      <c r="F84" s="75"/>
      <c r="G84" s="75"/>
      <c r="J84" s="75"/>
      <c r="K84" s="75"/>
      <c r="L84" s="75"/>
      <c r="M84" s="7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2.75">
      <c r="A85" s="2"/>
      <c r="B85" s="2"/>
      <c r="C85" s="2"/>
      <c r="D85" s="2"/>
      <c r="E85" s="75"/>
      <c r="F85" s="75"/>
      <c r="G85" s="75"/>
      <c r="J85" s="75"/>
      <c r="K85" s="75"/>
      <c r="L85" s="75"/>
      <c r="M85" s="7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2.75">
      <c r="A86" s="2"/>
      <c r="B86" s="2"/>
      <c r="C86" s="2"/>
      <c r="D86" s="2"/>
      <c r="E86" s="75"/>
      <c r="F86" s="75"/>
      <c r="G86" s="75"/>
      <c r="J86" s="75"/>
      <c r="K86" s="75"/>
      <c r="L86" s="75"/>
      <c r="M86" s="7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2.75">
      <c r="A87" s="2"/>
      <c r="B87" s="2"/>
      <c r="C87" s="2"/>
      <c r="D87" s="2"/>
      <c r="E87" s="75"/>
      <c r="F87" s="75"/>
      <c r="G87" s="75"/>
      <c r="J87" s="75"/>
      <c r="K87" s="75"/>
      <c r="L87" s="75"/>
      <c r="M87" s="7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2.75">
      <c r="A88" s="2"/>
      <c r="B88" s="2"/>
      <c r="C88" s="2"/>
      <c r="D88" s="2"/>
      <c r="E88" s="75"/>
      <c r="F88" s="75"/>
      <c r="G88" s="75"/>
      <c r="J88" s="75"/>
      <c r="K88" s="75"/>
      <c r="L88" s="75"/>
      <c r="M88" s="7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2.75">
      <c r="A89" s="2"/>
      <c r="B89" s="2"/>
      <c r="C89" s="2"/>
      <c r="D89" s="2"/>
      <c r="E89" s="75"/>
      <c r="F89" s="75"/>
      <c r="G89" s="75"/>
      <c r="J89" s="75"/>
      <c r="K89" s="75"/>
      <c r="L89" s="75"/>
      <c r="M89" s="7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2.75">
      <c r="A90" s="2"/>
      <c r="B90" s="2"/>
      <c r="C90" s="2"/>
      <c r="D90" s="2"/>
      <c r="E90" s="75"/>
      <c r="F90" s="75"/>
      <c r="G90" s="75"/>
      <c r="J90" s="75"/>
      <c r="K90" s="75"/>
      <c r="L90" s="75"/>
      <c r="M90" s="7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2.75">
      <c r="A91" s="2"/>
      <c r="B91" s="2"/>
      <c r="C91" s="2"/>
      <c r="D91" s="2"/>
      <c r="E91" s="75"/>
      <c r="F91" s="75"/>
      <c r="G91" s="75"/>
      <c r="J91" s="75"/>
      <c r="K91" s="75"/>
      <c r="L91" s="75"/>
      <c r="M91" s="7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>
      <c r="A92" s="2"/>
      <c r="B92" s="2"/>
      <c r="C92" s="2"/>
      <c r="D92" s="2"/>
      <c r="E92" s="75"/>
      <c r="F92" s="75"/>
      <c r="G92" s="75"/>
      <c r="J92" s="75"/>
      <c r="K92" s="75"/>
      <c r="L92" s="75"/>
      <c r="M92" s="7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2.75">
      <c r="A93" s="2"/>
      <c r="B93" s="2"/>
      <c r="C93" s="2"/>
      <c r="D93" s="2"/>
      <c r="E93" s="75"/>
      <c r="F93" s="75"/>
      <c r="G93" s="75"/>
      <c r="J93" s="75"/>
      <c r="K93" s="75"/>
      <c r="L93" s="75"/>
      <c r="M93" s="7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2.75">
      <c r="A94" s="2"/>
      <c r="B94" s="2"/>
      <c r="C94" s="2"/>
      <c r="D94" s="2"/>
      <c r="E94" s="75"/>
      <c r="F94" s="75"/>
      <c r="G94" s="75"/>
      <c r="J94" s="75"/>
      <c r="K94" s="75"/>
      <c r="L94" s="75"/>
      <c r="M94" s="7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2.75">
      <c r="A95" s="2"/>
      <c r="B95" s="2"/>
      <c r="C95" s="2"/>
      <c r="D95" s="2"/>
      <c r="E95" s="75"/>
      <c r="F95" s="75"/>
      <c r="G95" s="75"/>
      <c r="J95" s="75"/>
      <c r="K95" s="75"/>
      <c r="L95" s="75"/>
      <c r="M95" s="7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.75">
      <c r="A96" s="2"/>
      <c r="B96" s="2"/>
      <c r="C96" s="2"/>
      <c r="D96" s="2"/>
      <c r="E96" s="75"/>
      <c r="F96" s="75"/>
      <c r="G96" s="75"/>
      <c r="J96" s="75"/>
      <c r="K96" s="75"/>
      <c r="L96" s="75"/>
      <c r="M96" s="7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.75">
      <c r="A97" s="2"/>
      <c r="B97" s="2"/>
      <c r="C97" s="2"/>
      <c r="D97" s="2"/>
      <c r="E97" s="75"/>
      <c r="F97" s="75"/>
      <c r="G97" s="75"/>
      <c r="J97" s="75"/>
      <c r="K97" s="75"/>
      <c r="L97" s="75"/>
      <c r="M97" s="7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.75">
      <c r="A98" s="2"/>
      <c r="B98" s="2"/>
      <c r="C98" s="2"/>
      <c r="D98" s="2"/>
      <c r="E98" s="75"/>
      <c r="F98" s="75"/>
      <c r="G98" s="75"/>
      <c r="J98" s="75"/>
      <c r="K98" s="75"/>
      <c r="L98" s="75"/>
      <c r="M98" s="7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.75">
      <c r="A99" s="2"/>
      <c r="B99" s="2"/>
      <c r="C99" s="2"/>
      <c r="D99" s="2"/>
      <c r="E99" s="75"/>
      <c r="F99" s="75"/>
      <c r="G99" s="75"/>
      <c r="J99" s="75"/>
      <c r="K99" s="75"/>
      <c r="L99" s="75"/>
      <c r="M99" s="7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.75">
      <c r="A100" s="2"/>
      <c r="B100" s="2"/>
      <c r="C100" s="2"/>
      <c r="D100" s="2"/>
      <c r="E100" s="75"/>
      <c r="F100" s="75"/>
      <c r="G100" s="75"/>
      <c r="J100" s="75"/>
      <c r="K100" s="75"/>
      <c r="L100" s="75"/>
      <c r="M100" s="7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.75">
      <c r="A101" s="2"/>
      <c r="B101" s="2"/>
      <c r="C101" s="2"/>
      <c r="D101" s="2"/>
      <c r="E101" s="75"/>
      <c r="F101" s="75"/>
      <c r="G101" s="75"/>
      <c r="J101" s="75"/>
      <c r="K101" s="75"/>
      <c r="L101" s="75"/>
      <c r="M101" s="7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2.75">
      <c r="A102" s="2"/>
      <c r="B102" s="2"/>
      <c r="C102" s="2"/>
      <c r="D102" s="2"/>
      <c r="E102" s="75"/>
      <c r="F102" s="75"/>
      <c r="G102" s="75"/>
      <c r="J102" s="75"/>
      <c r="K102" s="75"/>
      <c r="L102" s="75"/>
      <c r="M102" s="7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2.75">
      <c r="A103" s="2"/>
      <c r="B103" s="2"/>
      <c r="C103" s="2"/>
      <c r="D103" s="2"/>
      <c r="E103" s="75"/>
      <c r="F103" s="75"/>
      <c r="G103" s="75"/>
      <c r="J103" s="75"/>
      <c r="K103" s="75"/>
      <c r="L103" s="75"/>
      <c r="M103" s="7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2.75">
      <c r="A104" s="2"/>
      <c r="B104" s="2"/>
      <c r="C104" s="2"/>
      <c r="D104" s="2"/>
      <c r="E104" s="75"/>
      <c r="F104" s="75"/>
      <c r="G104" s="75"/>
      <c r="J104" s="75"/>
      <c r="K104" s="75"/>
      <c r="L104" s="75"/>
      <c r="M104" s="7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2.75">
      <c r="A105" s="2"/>
      <c r="B105" s="2"/>
      <c r="C105" s="2"/>
      <c r="D105" s="2"/>
      <c r="E105" s="75"/>
      <c r="F105" s="75"/>
      <c r="G105" s="75"/>
      <c r="J105" s="75"/>
      <c r="K105" s="75"/>
      <c r="L105" s="75"/>
      <c r="M105" s="7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.75">
      <c r="A106" s="2"/>
      <c r="B106" s="2"/>
      <c r="C106" s="2"/>
      <c r="D106" s="2"/>
      <c r="E106" s="75"/>
      <c r="F106" s="75"/>
      <c r="G106" s="75"/>
      <c r="J106" s="75"/>
      <c r="K106" s="75"/>
      <c r="L106" s="75"/>
      <c r="M106" s="7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.75">
      <c r="A107" s="2"/>
      <c r="B107" s="2"/>
      <c r="C107" s="2"/>
      <c r="D107" s="2"/>
      <c r="E107" s="75"/>
      <c r="F107" s="75"/>
      <c r="G107" s="75"/>
      <c r="J107" s="75"/>
      <c r="K107" s="75"/>
      <c r="L107" s="75"/>
      <c r="M107" s="7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2.75">
      <c r="A108" s="2"/>
      <c r="B108" s="2"/>
      <c r="C108" s="2"/>
      <c r="D108" s="2"/>
      <c r="E108" s="75"/>
      <c r="F108" s="75"/>
      <c r="G108" s="75"/>
      <c r="J108" s="75"/>
      <c r="K108" s="75"/>
      <c r="L108" s="75"/>
      <c r="M108" s="7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2.75">
      <c r="A109" s="2"/>
      <c r="B109" s="2"/>
      <c r="C109" s="2"/>
      <c r="D109" s="2"/>
      <c r="E109" s="75"/>
      <c r="F109" s="75"/>
      <c r="G109" s="75"/>
      <c r="J109" s="75"/>
      <c r="K109" s="75"/>
      <c r="L109" s="75"/>
      <c r="M109" s="7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2"/>
      <c r="B110" s="2"/>
      <c r="C110" s="2"/>
      <c r="D110" s="2"/>
      <c r="E110" s="75"/>
      <c r="F110" s="75"/>
      <c r="G110" s="75"/>
      <c r="J110" s="75"/>
      <c r="K110" s="75"/>
      <c r="L110" s="75"/>
      <c r="M110" s="7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2.75">
      <c r="A111" s="2"/>
      <c r="B111" s="2"/>
      <c r="C111" s="2"/>
      <c r="D111" s="2"/>
      <c r="E111" s="75"/>
      <c r="F111" s="75"/>
      <c r="G111" s="75"/>
      <c r="J111" s="75"/>
      <c r="K111" s="75"/>
      <c r="L111" s="75"/>
      <c r="M111" s="7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2.75">
      <c r="A112" s="2"/>
      <c r="B112" s="2"/>
      <c r="C112" s="2"/>
      <c r="D112" s="2"/>
      <c r="E112" s="75"/>
      <c r="F112" s="75"/>
      <c r="G112" s="75"/>
      <c r="J112" s="75"/>
      <c r="K112" s="75"/>
      <c r="L112" s="75"/>
      <c r="M112" s="7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</sheetData>
  <sheetProtection selectLockedCells="1" selectUnlockedCells="1"/>
  <mergeCells count="14">
    <mergeCell ref="A1:G1"/>
    <mergeCell ref="J1:O1"/>
    <mergeCell ref="P1:U1"/>
    <mergeCell ref="V1:AA1"/>
    <mergeCell ref="AB1:AG1"/>
    <mergeCell ref="AH1:AM1"/>
    <mergeCell ref="AN1:AS1"/>
    <mergeCell ref="A27:G27"/>
    <mergeCell ref="J27:O27"/>
    <mergeCell ref="P27:U27"/>
    <mergeCell ref="V27:AA27"/>
    <mergeCell ref="AB27:AG27"/>
    <mergeCell ref="AH27:AM27"/>
    <mergeCell ref="AN27:AS2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"/>
    </sheetView>
  </sheetViews>
  <sheetFormatPr defaultColWidth="11.421875" defaultRowHeight="15"/>
  <cols>
    <col min="1" max="1" width="20.7109375" style="0" customWidth="1"/>
    <col min="2" max="2" width="29.421875" style="0" customWidth="1"/>
    <col min="3" max="3" width="13.421875" style="0" customWidth="1"/>
    <col min="4" max="4" width="12.28125" style="0" customWidth="1"/>
    <col min="7" max="7" width="11.8515625" style="0" customWidth="1"/>
    <col min="8" max="8" width="19.140625" style="0" customWidth="1"/>
  </cols>
  <sheetData>
    <row r="1" spans="1:3" ht="12.75">
      <c r="A1" s="76"/>
      <c r="B1" t="s">
        <v>0</v>
      </c>
      <c r="C1" t="s">
        <v>67</v>
      </c>
    </row>
    <row r="2" spans="1:8" ht="12.75">
      <c r="A2" s="77" t="s">
        <v>7</v>
      </c>
      <c r="B2" s="77" t="s">
        <v>68</v>
      </c>
      <c r="C2" s="78" t="s">
        <v>69</v>
      </c>
      <c r="D2" s="77" t="s">
        <v>70</v>
      </c>
      <c r="E2" s="77"/>
      <c r="F2" s="77"/>
      <c r="G2" s="79" t="s">
        <v>19</v>
      </c>
      <c r="H2" s="77" t="s">
        <v>71</v>
      </c>
    </row>
    <row r="3" spans="1:8" ht="12.75">
      <c r="A3" s="80"/>
      <c r="B3" s="80"/>
      <c r="C3" s="81"/>
      <c r="D3" s="82">
        <v>1</v>
      </c>
      <c r="E3" s="82">
        <v>2</v>
      </c>
      <c r="F3" s="82">
        <v>3</v>
      </c>
      <c r="G3" s="82"/>
      <c r="H3" s="83"/>
    </row>
    <row r="4" spans="1:8" ht="12.75">
      <c r="A4" s="84" t="s">
        <v>54</v>
      </c>
      <c r="B4" s="84" t="s">
        <v>72</v>
      </c>
      <c r="C4" s="85">
        <v>61.1</v>
      </c>
      <c r="D4" s="85">
        <v>16.2</v>
      </c>
      <c r="E4" s="85"/>
      <c r="F4" s="85"/>
      <c r="G4" s="85">
        <f>MAX(D4:F4)</f>
        <v>16.2</v>
      </c>
      <c r="H4" s="84" t="s">
        <v>73</v>
      </c>
    </row>
    <row r="5" spans="1:8" ht="12.75">
      <c r="A5" s="83" t="s">
        <v>46</v>
      </c>
      <c r="B5" s="83" t="s">
        <v>72</v>
      </c>
      <c r="C5" s="86">
        <v>97.1</v>
      </c>
      <c r="D5" s="86">
        <v>28.1</v>
      </c>
      <c r="E5" s="86" t="s">
        <v>37</v>
      </c>
      <c r="F5" s="86"/>
      <c r="G5" s="87">
        <f>MAX(D5:F5)</f>
        <v>28.1</v>
      </c>
      <c r="H5" s="83" t="s">
        <v>73</v>
      </c>
    </row>
    <row r="6" spans="1:8" ht="12.75">
      <c r="A6" s="84" t="s">
        <v>74</v>
      </c>
      <c r="B6" s="84" t="s">
        <v>4</v>
      </c>
      <c r="C6" s="85">
        <v>116.65</v>
      </c>
      <c r="D6" s="85">
        <v>101</v>
      </c>
      <c r="E6" s="85"/>
      <c r="F6" s="85"/>
      <c r="G6" s="85">
        <f>MAX(D6:F6)</f>
        <v>101</v>
      </c>
      <c r="H6" s="84" t="s">
        <v>73</v>
      </c>
    </row>
    <row r="7" spans="1:8" ht="12.75">
      <c r="A7" s="83" t="s">
        <v>46</v>
      </c>
      <c r="B7" s="83" t="s">
        <v>4</v>
      </c>
      <c r="C7" s="86">
        <v>97.1</v>
      </c>
      <c r="D7" s="86">
        <v>53.65</v>
      </c>
      <c r="E7" s="86"/>
      <c r="F7" s="86"/>
      <c r="G7" s="87">
        <f>MAX(D7:F7)</f>
        <v>53.65</v>
      </c>
      <c r="H7" s="83" t="s">
        <v>73</v>
      </c>
    </row>
    <row r="8" spans="1:8" ht="12.75">
      <c r="A8" s="84" t="s">
        <v>48</v>
      </c>
      <c r="B8" s="84" t="s">
        <v>4</v>
      </c>
      <c r="C8" s="85">
        <v>77</v>
      </c>
      <c r="D8" s="85">
        <v>53.1</v>
      </c>
      <c r="E8" s="85"/>
      <c r="F8" s="85"/>
      <c r="G8" s="85">
        <f>MAX(D8:F8)</f>
        <v>53.1</v>
      </c>
      <c r="H8" s="84" t="s">
        <v>73</v>
      </c>
    </row>
    <row r="9" spans="1:8" ht="12.75">
      <c r="A9" s="83"/>
      <c r="B9" s="83"/>
      <c r="C9" s="88"/>
      <c r="D9" s="86"/>
      <c r="E9" s="86"/>
      <c r="F9" s="86"/>
      <c r="G9" s="89"/>
      <c r="H9" s="83"/>
    </row>
  </sheetData>
  <sheetProtection selectLockedCells="1" selectUnlockedCells="1"/>
  <mergeCells count="2">
    <mergeCell ref="D2:F2"/>
    <mergeCell ref="A3:B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M30" sqref="M30"/>
    </sheetView>
  </sheetViews>
  <sheetFormatPr defaultColWidth="11.421875" defaultRowHeight="15"/>
  <cols>
    <col min="1" max="1" width="8.00390625" style="0" customWidth="1"/>
    <col min="2" max="2" width="20.7109375" style="0" customWidth="1"/>
    <col min="3" max="3" width="7.57421875" style="0" customWidth="1"/>
    <col min="4" max="4" width="5.8515625" style="0" customWidth="1"/>
    <col min="5" max="5" width="9.7109375" style="0" customWidth="1"/>
    <col min="6" max="6" width="1.8515625" style="0" customWidth="1"/>
    <col min="7" max="7" width="8.28125" style="0" customWidth="1"/>
    <col min="8" max="8" width="29.421875" style="0" customWidth="1"/>
    <col min="9" max="9" width="6.421875" style="0" customWidth="1"/>
    <col min="10" max="10" width="5.140625" style="0" customWidth="1"/>
    <col min="11" max="11" width="1.8515625" style="0" customWidth="1"/>
    <col min="12" max="12" width="8.140625" style="0" customWidth="1"/>
    <col min="13" max="13" width="20.7109375" style="0" customWidth="1"/>
    <col min="14" max="14" width="4.8515625" style="0" customWidth="1"/>
    <col min="15" max="15" width="17.28125" style="0" customWidth="1"/>
    <col min="16" max="16" width="6.140625" style="0" customWidth="1"/>
  </cols>
  <sheetData>
    <row r="1" spans="1:15" ht="12.75">
      <c r="A1" s="90" t="s">
        <v>0</v>
      </c>
      <c r="B1" s="90"/>
      <c r="C1" s="90" t="s">
        <v>75</v>
      </c>
      <c r="D1" s="91"/>
      <c r="E1" s="92">
        <v>45061</v>
      </c>
      <c r="G1" s="93" t="s">
        <v>76</v>
      </c>
      <c r="H1" s="94" t="s">
        <v>77</v>
      </c>
      <c r="M1" s="95" t="s">
        <v>78</v>
      </c>
      <c r="N1" s="96" t="s">
        <v>79</v>
      </c>
      <c r="O1" s="96"/>
    </row>
    <row r="2" spans="7:8" ht="12.75">
      <c r="G2" t="s">
        <v>80</v>
      </c>
      <c r="H2" t="s">
        <v>81</v>
      </c>
    </row>
    <row r="3" spans="1:15" ht="12.75">
      <c r="A3" s="97"/>
      <c r="B3" s="97" t="s">
        <v>82</v>
      </c>
      <c r="C3" s="97" t="s">
        <v>83</v>
      </c>
      <c r="D3" s="97" t="s">
        <v>84</v>
      </c>
      <c r="E3" s="97"/>
      <c r="G3" s="97"/>
      <c r="H3" s="97" t="s">
        <v>85</v>
      </c>
      <c r="I3" s="97"/>
      <c r="J3" s="97"/>
      <c r="L3" s="97"/>
      <c r="M3" s="97" t="s">
        <v>86</v>
      </c>
      <c r="N3" s="97"/>
      <c r="O3" s="97"/>
    </row>
    <row r="4" spans="1:15" ht="12.75">
      <c r="A4">
        <v>1</v>
      </c>
      <c r="B4" t="s">
        <v>50</v>
      </c>
      <c r="C4" s="98">
        <v>120</v>
      </c>
      <c r="D4">
        <v>7</v>
      </c>
      <c r="E4" s="99" t="s">
        <v>22</v>
      </c>
      <c r="G4">
        <v>1</v>
      </c>
      <c r="H4" t="s">
        <v>46</v>
      </c>
      <c r="J4" s="99" t="s">
        <v>29</v>
      </c>
      <c r="L4">
        <v>1</v>
      </c>
      <c r="M4" t="s">
        <v>50</v>
      </c>
      <c r="O4" t="s">
        <v>22</v>
      </c>
    </row>
    <row r="5" spans="1:10" ht="12.75">
      <c r="A5">
        <v>2</v>
      </c>
      <c r="B5" t="s">
        <v>87</v>
      </c>
      <c r="C5" s="98" t="s">
        <v>47</v>
      </c>
      <c r="D5">
        <v>11</v>
      </c>
      <c r="E5" s="99" t="s">
        <v>22</v>
      </c>
      <c r="G5">
        <v>2</v>
      </c>
      <c r="H5" t="s">
        <v>48</v>
      </c>
      <c r="J5" s="99" t="s">
        <v>22</v>
      </c>
    </row>
    <row r="6" spans="1:15" ht="12.75">
      <c r="A6">
        <v>3</v>
      </c>
      <c r="B6" t="s">
        <v>21</v>
      </c>
      <c r="C6" s="98">
        <v>93</v>
      </c>
      <c r="D6">
        <v>12</v>
      </c>
      <c r="E6" s="99" t="s">
        <v>22</v>
      </c>
      <c r="G6">
        <v>3</v>
      </c>
      <c r="H6" t="s">
        <v>43</v>
      </c>
      <c r="J6" s="99" t="s">
        <v>22</v>
      </c>
      <c r="L6" s="97"/>
      <c r="M6" s="97" t="s">
        <v>88</v>
      </c>
      <c r="N6" s="97"/>
      <c r="O6" s="97"/>
    </row>
    <row r="7" spans="1:15" ht="12.75">
      <c r="A7">
        <v>4</v>
      </c>
      <c r="B7" t="s">
        <v>35</v>
      </c>
      <c r="C7" s="98" t="s">
        <v>47</v>
      </c>
      <c r="D7">
        <v>20</v>
      </c>
      <c r="E7" s="99" t="s">
        <v>22</v>
      </c>
      <c r="G7">
        <v>4</v>
      </c>
      <c r="H7" t="s">
        <v>54</v>
      </c>
      <c r="J7" s="99" t="s">
        <v>22</v>
      </c>
      <c r="L7">
        <v>1</v>
      </c>
      <c r="M7" t="s">
        <v>54</v>
      </c>
      <c r="O7" t="s">
        <v>22</v>
      </c>
    </row>
    <row r="8" spans="1:15" ht="12.75">
      <c r="A8">
        <v>5</v>
      </c>
      <c r="B8" t="s">
        <v>46</v>
      </c>
      <c r="C8" s="98" t="s">
        <v>23</v>
      </c>
      <c r="D8">
        <v>25</v>
      </c>
      <c r="E8" s="99" t="s">
        <v>29</v>
      </c>
      <c r="L8" s="100"/>
      <c r="M8" s="100"/>
      <c r="N8" s="100"/>
      <c r="O8" s="101"/>
    </row>
    <row r="9" spans="1:15" ht="12.75">
      <c r="A9">
        <v>6</v>
      </c>
      <c r="B9" t="s">
        <v>48</v>
      </c>
      <c r="C9" s="98">
        <v>84</v>
      </c>
      <c r="D9">
        <v>28</v>
      </c>
      <c r="E9" s="99" t="s">
        <v>22</v>
      </c>
      <c r="G9" s="97"/>
      <c r="H9" s="97" t="s">
        <v>89</v>
      </c>
      <c r="I9" s="97"/>
      <c r="J9" s="102"/>
      <c r="O9" s="99"/>
    </row>
    <row r="10" spans="1:10" ht="12.75">
      <c r="A10">
        <v>7</v>
      </c>
      <c r="B10" t="s">
        <v>43</v>
      </c>
      <c r="C10" s="98">
        <v>84</v>
      </c>
      <c r="D10">
        <v>35</v>
      </c>
      <c r="E10" s="99" t="s">
        <v>22</v>
      </c>
      <c r="G10">
        <v>1</v>
      </c>
      <c r="H10" t="s">
        <v>21</v>
      </c>
      <c r="J10" s="99" t="s">
        <v>22</v>
      </c>
    </row>
    <row r="11" spans="1:10" ht="12.75">
      <c r="A11">
        <v>8</v>
      </c>
      <c r="B11" t="s">
        <v>54</v>
      </c>
      <c r="C11" s="98">
        <v>74</v>
      </c>
      <c r="D11">
        <v>40</v>
      </c>
      <c r="E11" s="99" t="s">
        <v>22</v>
      </c>
      <c r="J11" s="99"/>
    </row>
    <row r="13" spans="1:16" ht="12.75">
      <c r="A13" s="97" t="s">
        <v>90</v>
      </c>
      <c r="B13" s="97" t="s">
        <v>72</v>
      </c>
      <c r="C13" s="97" t="s">
        <v>91</v>
      </c>
      <c r="D13" s="97"/>
      <c r="G13" s="97" t="s">
        <v>92</v>
      </c>
      <c r="H13" s="97" t="s">
        <v>93</v>
      </c>
      <c r="I13" s="97" t="s">
        <v>91</v>
      </c>
      <c r="J13" s="97"/>
      <c r="L13" s="97" t="s">
        <v>94</v>
      </c>
      <c r="M13" s="97" t="s">
        <v>5</v>
      </c>
      <c r="N13" s="97" t="s">
        <v>95</v>
      </c>
      <c r="O13" s="97"/>
      <c r="P13" s="97"/>
    </row>
    <row r="14" spans="1:16" ht="12.75">
      <c r="A14">
        <v>1</v>
      </c>
      <c r="B14" t="s">
        <v>96</v>
      </c>
      <c r="C14" s="98">
        <v>36.1</v>
      </c>
      <c r="G14">
        <v>1</v>
      </c>
      <c r="H14" t="s">
        <v>21</v>
      </c>
      <c r="I14" s="98">
        <v>75.95</v>
      </c>
      <c r="J14" s="91" t="s">
        <v>97</v>
      </c>
      <c r="L14">
        <v>1</v>
      </c>
      <c r="M14" t="s">
        <v>50</v>
      </c>
      <c r="N14" s="98">
        <v>25</v>
      </c>
      <c r="P14" s="91" t="s">
        <v>97</v>
      </c>
    </row>
    <row r="15" spans="1:16" ht="12.75">
      <c r="A15">
        <v>2</v>
      </c>
      <c r="B15" t="s">
        <v>98</v>
      </c>
      <c r="C15" s="98">
        <v>35.1</v>
      </c>
      <c r="D15" s="91" t="s">
        <v>97</v>
      </c>
      <c r="G15">
        <v>2</v>
      </c>
      <c r="H15" t="s">
        <v>28</v>
      </c>
      <c r="I15" s="103">
        <v>75.15</v>
      </c>
      <c r="L15">
        <v>2</v>
      </c>
      <c r="M15" t="s">
        <v>21</v>
      </c>
      <c r="N15" s="98">
        <v>29</v>
      </c>
      <c r="P15" s="91" t="s">
        <v>97</v>
      </c>
    </row>
    <row r="16" spans="1:16" ht="12.75">
      <c r="A16">
        <v>3</v>
      </c>
      <c r="B16" t="s">
        <v>21</v>
      </c>
      <c r="C16" s="98">
        <v>32.2</v>
      </c>
      <c r="D16" s="91" t="s">
        <v>97</v>
      </c>
      <c r="G16">
        <v>3</v>
      </c>
      <c r="H16" t="s">
        <v>50</v>
      </c>
      <c r="I16" s="98">
        <v>73.7</v>
      </c>
      <c r="L16">
        <v>3</v>
      </c>
      <c r="M16" t="s">
        <v>28</v>
      </c>
      <c r="N16" s="98">
        <v>46</v>
      </c>
      <c r="P16" s="91" t="s">
        <v>97</v>
      </c>
    </row>
    <row r="17" spans="1:16" ht="12.75">
      <c r="A17">
        <v>4</v>
      </c>
      <c r="B17" t="s">
        <v>35</v>
      </c>
      <c r="C17" s="98">
        <v>28.1</v>
      </c>
      <c r="D17" s="91" t="s">
        <v>97</v>
      </c>
      <c r="G17">
        <v>4</v>
      </c>
      <c r="H17" t="s">
        <v>35</v>
      </c>
      <c r="I17" s="104">
        <v>60.35</v>
      </c>
      <c r="J17" s="91" t="s">
        <v>97</v>
      </c>
      <c r="L17">
        <v>4</v>
      </c>
      <c r="M17" t="s">
        <v>35</v>
      </c>
      <c r="N17" s="98">
        <v>128</v>
      </c>
      <c r="P17" s="91" t="s">
        <v>97</v>
      </c>
    </row>
    <row r="18" spans="1:16" ht="12.75">
      <c r="A18">
        <v>4</v>
      </c>
      <c r="B18" t="s">
        <v>46</v>
      </c>
      <c r="C18" s="98">
        <v>28.1</v>
      </c>
      <c r="E18" t="s">
        <v>99</v>
      </c>
      <c r="G18">
        <v>5</v>
      </c>
      <c r="H18" t="s">
        <v>48</v>
      </c>
      <c r="I18" s="98">
        <v>51.6</v>
      </c>
      <c r="J18" s="91" t="s">
        <v>97</v>
      </c>
      <c r="L18">
        <v>5</v>
      </c>
      <c r="M18" t="s">
        <v>48</v>
      </c>
      <c r="N18" s="98">
        <v>54</v>
      </c>
      <c r="O18" t="s">
        <v>100</v>
      </c>
      <c r="P18" s="91" t="s">
        <v>97</v>
      </c>
    </row>
    <row r="19" spans="1:16" ht="12.75">
      <c r="A19">
        <v>6</v>
      </c>
      <c r="B19" t="s">
        <v>48</v>
      </c>
      <c r="C19" s="104">
        <v>18</v>
      </c>
      <c r="D19" s="91" t="s">
        <v>97</v>
      </c>
      <c r="G19">
        <v>6</v>
      </c>
      <c r="H19" t="s">
        <v>46</v>
      </c>
      <c r="I19" s="104">
        <v>47.1</v>
      </c>
      <c r="L19">
        <v>6</v>
      </c>
      <c r="M19" t="s">
        <v>46</v>
      </c>
      <c r="N19" s="98">
        <v>76</v>
      </c>
      <c r="O19" t="s">
        <v>100</v>
      </c>
      <c r="P19" s="91" t="s">
        <v>97</v>
      </c>
    </row>
    <row r="20" spans="1:16" ht="12.75">
      <c r="A20">
        <v>7</v>
      </c>
      <c r="B20" t="s">
        <v>43</v>
      </c>
      <c r="C20" s="98">
        <v>17.4</v>
      </c>
      <c r="D20" s="91" t="s">
        <v>97</v>
      </c>
      <c r="G20">
        <v>7</v>
      </c>
      <c r="H20" t="s">
        <v>43</v>
      </c>
      <c r="I20" s="98">
        <v>41.6</v>
      </c>
      <c r="J20" s="91" t="s">
        <v>97</v>
      </c>
      <c r="L20">
        <v>7</v>
      </c>
      <c r="M20" t="s">
        <v>43</v>
      </c>
      <c r="N20" s="98">
        <v>25</v>
      </c>
      <c r="O20" t="s">
        <v>101</v>
      </c>
      <c r="P20" s="91" t="s">
        <v>97</v>
      </c>
    </row>
    <row r="21" spans="1:16" ht="12.75">
      <c r="A21">
        <v>8</v>
      </c>
      <c r="B21" t="s">
        <v>54</v>
      </c>
      <c r="C21" s="98">
        <v>15.15</v>
      </c>
      <c r="D21" s="91" t="s">
        <v>97</v>
      </c>
      <c r="E21" t="s">
        <v>99</v>
      </c>
      <c r="G21">
        <v>8</v>
      </c>
      <c r="H21" t="s">
        <v>54</v>
      </c>
      <c r="I21" s="98">
        <v>25.55</v>
      </c>
      <c r="J21" s="91" t="s">
        <v>97</v>
      </c>
      <c r="L21">
        <v>8</v>
      </c>
      <c r="M21" t="s">
        <v>54</v>
      </c>
      <c r="N21" s="98">
        <v>118</v>
      </c>
      <c r="O21" t="s">
        <v>101</v>
      </c>
      <c r="P21" s="91" t="s">
        <v>97</v>
      </c>
    </row>
    <row r="22" spans="1:10" ht="12.75">
      <c r="A22" s="97" t="s">
        <v>102</v>
      </c>
      <c r="B22" s="97" t="s">
        <v>103</v>
      </c>
      <c r="C22" s="97" t="s">
        <v>91</v>
      </c>
      <c r="D22" s="97" t="s">
        <v>95</v>
      </c>
      <c r="E22" s="97"/>
      <c r="G22" s="97" t="s">
        <v>104</v>
      </c>
      <c r="H22" s="97" t="s">
        <v>4</v>
      </c>
      <c r="I22" s="97" t="s">
        <v>91</v>
      </c>
      <c r="J22" s="97"/>
    </row>
    <row r="23" spans="1:10" ht="12.75">
      <c r="A23">
        <v>1</v>
      </c>
      <c r="B23" t="s">
        <v>96</v>
      </c>
      <c r="C23" s="98">
        <v>16</v>
      </c>
      <c r="D23" s="98">
        <v>15</v>
      </c>
      <c r="G23">
        <v>1</v>
      </c>
      <c r="H23" t="s">
        <v>50</v>
      </c>
      <c r="I23" s="104">
        <v>101</v>
      </c>
      <c r="J23" s="105" t="s">
        <v>97</v>
      </c>
    </row>
    <row r="24" spans="1:10" ht="12.75">
      <c r="A24">
        <v>2</v>
      </c>
      <c r="B24" t="s">
        <v>28</v>
      </c>
      <c r="C24" s="98">
        <v>16</v>
      </c>
      <c r="D24" s="98">
        <v>5</v>
      </c>
      <c r="G24">
        <v>2</v>
      </c>
      <c r="H24" t="s">
        <v>28</v>
      </c>
      <c r="I24" s="104">
        <v>90</v>
      </c>
      <c r="J24" s="98"/>
    </row>
    <row r="25" spans="1:10" ht="12.75">
      <c r="A25">
        <v>2</v>
      </c>
      <c r="B25" t="s">
        <v>21</v>
      </c>
      <c r="C25" s="98">
        <v>16</v>
      </c>
      <c r="D25" s="98">
        <v>5</v>
      </c>
      <c r="G25">
        <v>3</v>
      </c>
      <c r="H25" t="s">
        <v>35</v>
      </c>
      <c r="I25" s="104">
        <v>75</v>
      </c>
      <c r="J25" s="105" t="s">
        <v>97</v>
      </c>
    </row>
    <row r="26" spans="1:10" ht="12.75">
      <c r="A26">
        <v>4</v>
      </c>
      <c r="B26" t="s">
        <v>46</v>
      </c>
      <c r="C26" s="98">
        <v>13</v>
      </c>
      <c r="D26" s="98">
        <v>14</v>
      </c>
      <c r="G26">
        <v>4</v>
      </c>
      <c r="H26" t="s">
        <v>21</v>
      </c>
      <c r="I26" s="98">
        <v>70.55</v>
      </c>
      <c r="J26" s="105" t="s">
        <v>97</v>
      </c>
    </row>
    <row r="27" spans="1:10" ht="12.75">
      <c r="A27">
        <v>5</v>
      </c>
      <c r="B27" t="s">
        <v>35</v>
      </c>
      <c r="C27" s="98">
        <v>13</v>
      </c>
      <c r="D27" s="98">
        <v>8</v>
      </c>
      <c r="E27" s="91" t="s">
        <v>97</v>
      </c>
      <c r="G27">
        <v>5</v>
      </c>
      <c r="H27" t="s">
        <v>46</v>
      </c>
      <c r="I27" s="98">
        <v>53.65</v>
      </c>
      <c r="J27" s="105" t="s">
        <v>105</v>
      </c>
    </row>
    <row r="28" spans="1:10" ht="12.75">
      <c r="A28">
        <v>6</v>
      </c>
      <c r="B28" t="s">
        <v>48</v>
      </c>
      <c r="C28" s="98">
        <v>10</v>
      </c>
      <c r="D28" s="98">
        <v>12</v>
      </c>
      <c r="E28" s="91" t="s">
        <v>97</v>
      </c>
      <c r="G28">
        <v>6</v>
      </c>
      <c r="H28" t="s">
        <v>48</v>
      </c>
      <c r="I28" s="98">
        <v>53.1</v>
      </c>
      <c r="J28" s="105" t="s">
        <v>105</v>
      </c>
    </row>
    <row r="29" spans="1:10" ht="12.75">
      <c r="A29">
        <v>7</v>
      </c>
      <c r="B29" t="s">
        <v>43</v>
      </c>
      <c r="C29" s="98">
        <v>7</v>
      </c>
      <c r="D29" s="98">
        <v>30</v>
      </c>
      <c r="E29" s="91" t="s">
        <v>97</v>
      </c>
      <c r="G29">
        <v>7</v>
      </c>
      <c r="H29" t="s">
        <v>43</v>
      </c>
      <c r="I29" s="98">
        <v>38.75</v>
      </c>
      <c r="J29" s="105" t="s">
        <v>97</v>
      </c>
    </row>
    <row r="30" spans="1:10" ht="12.75">
      <c r="A30">
        <v>8</v>
      </c>
      <c r="B30" t="s">
        <v>54</v>
      </c>
      <c r="C30" s="98">
        <v>7</v>
      </c>
      <c r="D30" s="98">
        <v>18</v>
      </c>
      <c r="E30" s="91" t="s">
        <v>97</v>
      </c>
      <c r="G30">
        <v>8</v>
      </c>
      <c r="H30" t="s">
        <v>54</v>
      </c>
      <c r="I30" s="98">
        <v>28.75</v>
      </c>
      <c r="J30" s="105" t="s">
        <v>97</v>
      </c>
    </row>
    <row r="37" ht="12.75">
      <c r="C37" s="9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2023-05-15T06:03:55Z</cp:lastPrinted>
  <dcterms:created xsi:type="dcterms:W3CDTF">2018-08-19T14:27:44Z</dcterms:created>
  <dcterms:modified xsi:type="dcterms:W3CDTF">2023-05-15T08:52:25Z</dcterms:modified>
  <cp:category/>
  <cp:version/>
  <cp:contentType/>
  <cp:contentStatus/>
</cp:coreProperties>
</file>